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0" yWindow="630" windowWidth="12915" windowHeight="66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62" i="1"/>
  <c r="J65" l="1"/>
  <c r="E60"/>
  <c r="F60"/>
  <c r="H101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65"/>
  <c r="H104"/>
  <c r="H97"/>
  <c r="H98"/>
  <c r="H99"/>
  <c r="H100"/>
  <c r="H102"/>
  <c r="H103"/>
  <c r="H96"/>
  <c r="H94"/>
  <c r="H95"/>
  <c r="H93"/>
  <c r="H90"/>
  <c r="H89"/>
  <c r="H91"/>
  <c r="H92"/>
  <c r="H88"/>
  <c r="H87"/>
  <c r="H81"/>
  <c r="H82"/>
  <c r="H83"/>
  <c r="H84"/>
  <c r="H85"/>
  <c r="H86"/>
  <c r="H80"/>
  <c r="H73"/>
  <c r="H74"/>
  <c r="H75"/>
  <c r="H76"/>
  <c r="H77"/>
  <c r="H78"/>
  <c r="H79"/>
  <c r="H72"/>
  <c r="H71"/>
  <c r="H66"/>
  <c r="H67"/>
  <c r="H68"/>
  <c r="H69"/>
  <c r="H70"/>
  <c r="H65"/>
  <c r="M52" l="1"/>
  <c r="V51" s="1"/>
  <c r="O43"/>
  <c r="O44"/>
  <c r="O45"/>
  <c r="O46"/>
  <c r="O47"/>
  <c r="O48"/>
  <c r="O49"/>
  <c r="O50"/>
  <c r="O51"/>
  <c r="O52"/>
  <c r="O42"/>
  <c r="O41"/>
  <c r="I104"/>
  <c r="G104"/>
  <c r="I103"/>
  <c r="G103"/>
  <c r="I102"/>
  <c r="G102"/>
  <c r="I101"/>
  <c r="G101"/>
  <c r="I100"/>
  <c r="G100"/>
  <c r="I99"/>
  <c r="G99"/>
  <c r="I98"/>
  <c r="G98"/>
  <c r="I97"/>
  <c r="G97"/>
  <c r="I96"/>
  <c r="G96"/>
  <c r="I95"/>
  <c r="G95"/>
  <c r="I94"/>
  <c r="G94"/>
  <c r="I93"/>
  <c r="G93"/>
  <c r="I92"/>
  <c r="G92"/>
  <c r="I91"/>
  <c r="G91"/>
  <c r="I90"/>
  <c r="G90"/>
  <c r="I89"/>
  <c r="G89"/>
  <c r="I88"/>
  <c r="G88"/>
  <c r="I87"/>
  <c r="G87"/>
  <c r="I86"/>
  <c r="G86"/>
  <c r="I85"/>
  <c r="G85"/>
  <c r="I84"/>
  <c r="G84"/>
  <c r="I83"/>
  <c r="G83"/>
  <c r="I82"/>
  <c r="G82"/>
  <c r="I81"/>
  <c r="G81"/>
  <c r="I80"/>
  <c r="G80"/>
  <c r="I79"/>
  <c r="G79"/>
  <c r="I78"/>
  <c r="G78"/>
  <c r="I77"/>
  <c r="G77"/>
  <c r="I76"/>
  <c r="G76"/>
  <c r="I75"/>
  <c r="G75"/>
  <c r="I74"/>
  <c r="G74"/>
  <c r="I73"/>
  <c r="G73"/>
  <c r="I72"/>
  <c r="G72"/>
  <c r="I71"/>
  <c r="G71"/>
  <c r="I70"/>
  <c r="G70"/>
  <c r="I69"/>
  <c r="G69"/>
  <c r="I68"/>
  <c r="G68"/>
  <c r="I67"/>
  <c r="G67"/>
  <c r="I66"/>
  <c r="G66"/>
  <c r="I65"/>
  <c r="G65"/>
  <c r="F58"/>
  <c r="D58"/>
  <c r="B58"/>
  <c r="F57"/>
  <c r="D57"/>
  <c r="B57"/>
  <c r="F56"/>
  <c r="D56"/>
  <c r="B56"/>
  <c r="F55"/>
  <c r="U52" s="1"/>
  <c r="D55"/>
  <c r="U48" s="1"/>
  <c r="B55"/>
  <c r="U44" s="1"/>
  <c r="M54"/>
  <c r="V52" s="1"/>
  <c r="K54"/>
  <c r="V48" s="1"/>
  <c r="I54"/>
  <c r="V44" s="1"/>
  <c r="F54"/>
  <c r="U50" s="1"/>
  <c r="D54"/>
  <c r="U46" s="1"/>
  <c r="B54"/>
  <c r="U42" s="1"/>
  <c r="M53"/>
  <c r="V50" s="1"/>
  <c r="K53"/>
  <c r="V46" s="1"/>
  <c r="I53"/>
  <c r="V42" s="1"/>
  <c r="F53"/>
  <c r="D53"/>
  <c r="B53"/>
  <c r="K52"/>
  <c r="K58" s="1"/>
  <c r="I52"/>
  <c r="I58" s="1"/>
  <c r="F52"/>
  <c r="D52"/>
  <c r="B52"/>
  <c r="M51"/>
  <c r="M57" s="1"/>
  <c r="K51"/>
  <c r="K57" s="1"/>
  <c r="I51"/>
  <c r="I57" s="1"/>
  <c r="F51"/>
  <c r="D51"/>
  <c r="D61" s="1"/>
  <c r="B51"/>
  <c r="B62" s="1"/>
  <c r="W50" l="1"/>
  <c r="W52"/>
  <c r="W42"/>
  <c r="W44"/>
  <c r="V43"/>
  <c r="V47"/>
  <c r="U41"/>
  <c r="U43"/>
  <c r="U45"/>
  <c r="U47"/>
  <c r="U49"/>
  <c r="U51"/>
  <c r="W51" s="1"/>
  <c r="W46"/>
  <c r="W48"/>
  <c r="V41"/>
  <c r="W41" s="1"/>
  <c r="V45"/>
  <c r="V49"/>
  <c r="W49" s="1"/>
  <c r="I59"/>
  <c r="M58"/>
  <c r="I60"/>
  <c r="M60"/>
  <c r="M59"/>
  <c r="K59"/>
  <c r="K60"/>
  <c r="D60"/>
  <c r="B60"/>
  <c r="B61"/>
  <c r="F61"/>
  <c r="A60"/>
  <c r="C60"/>
  <c r="W43" l="1"/>
  <c r="W45"/>
  <c r="W47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</calcChain>
</file>

<file path=xl/sharedStrings.xml><?xml version="1.0" encoding="utf-8"?>
<sst xmlns="http://schemas.openxmlformats.org/spreadsheetml/2006/main" count="338" uniqueCount="111">
  <si>
    <t>BLACK PLATES</t>
  </si>
  <si>
    <t>PLATE 1</t>
  </si>
  <si>
    <t>a</t>
  </si>
  <si>
    <t>b</t>
  </si>
  <si>
    <t>c</t>
  </si>
  <si>
    <t>d</t>
  </si>
  <si>
    <t>e</t>
  </si>
  <si>
    <t>f</t>
  </si>
  <si>
    <t>g</t>
  </si>
  <si>
    <t>h</t>
  </si>
  <si>
    <t>PLATE 2</t>
  </si>
  <si>
    <t>CLEAR PLATES</t>
  </si>
  <si>
    <t>PLATE 3</t>
  </si>
  <si>
    <t>PLATE 4</t>
  </si>
  <si>
    <t>STANDARDS</t>
  </si>
  <si>
    <t>NH4</t>
  </si>
  <si>
    <t>CHECK STANDARDS</t>
  </si>
  <si>
    <t>Leucine</t>
  </si>
  <si>
    <t>OPAME</t>
  </si>
  <si>
    <t>Pl. 1 - 5</t>
  </si>
  <si>
    <t>Pl. 1 - 0.5</t>
  </si>
  <si>
    <t>Pl. 3 - 0.5</t>
  </si>
  <si>
    <t>Pl. 1 - 10</t>
  </si>
  <si>
    <t>Pl. 1 - 0.7</t>
  </si>
  <si>
    <t>Pl. 3 - 0.7</t>
  </si>
  <si>
    <t>Pl. 2 - 5</t>
  </si>
  <si>
    <t>Pl. 2 - 0.5</t>
  </si>
  <si>
    <t>Pl. 4 - 0.5</t>
  </si>
  <si>
    <t>Pl. 2 - 10</t>
  </si>
  <si>
    <t>Pl. 2 - 0.7</t>
  </si>
  <si>
    <t>Pl. 4 - 0.7</t>
  </si>
  <si>
    <t>% of standard</t>
  </si>
  <si>
    <t>m</t>
  </si>
  <si>
    <t xml:space="preserve">r2 = </t>
  </si>
  <si>
    <t xml:space="preserve">r2(-100) = </t>
  </si>
  <si>
    <t>sample</t>
  </si>
  <si>
    <t>date</t>
  </si>
  <si>
    <t>block</t>
  </si>
  <si>
    <t>snow</t>
  </si>
  <si>
    <t>OTC</t>
  </si>
  <si>
    <t>tussock</t>
  </si>
  <si>
    <t>opame_plate</t>
  </si>
  <si>
    <t>NH4_plate</t>
  </si>
  <si>
    <t>NH4_umol</t>
  </si>
  <si>
    <t>aa_umol</t>
  </si>
  <si>
    <t>S1</t>
  </si>
  <si>
    <t>A</t>
  </si>
  <si>
    <t>O</t>
  </si>
  <si>
    <t>T</t>
  </si>
  <si>
    <t>S2</t>
  </si>
  <si>
    <t>S3</t>
  </si>
  <si>
    <t>S4</t>
  </si>
  <si>
    <t>S5</t>
  </si>
  <si>
    <t>S6</t>
  </si>
  <si>
    <t>I</t>
  </si>
  <si>
    <t>S7</t>
  </si>
  <si>
    <t>S8</t>
  </si>
  <si>
    <t>S9</t>
  </si>
  <si>
    <t>S10</t>
  </si>
  <si>
    <t>S11</t>
  </si>
  <si>
    <t>N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</si>
  <si>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</si>
  <si>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</si>
  <si>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</si>
  <si>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</si>
  <si>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</si>
  <si>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</si>
  <si>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</si>
  <si>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</si>
  <si>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</si>
  <si>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</si>
  <si>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C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</si>
  <si>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</si>
  <si>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</si>
  <si>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</si>
  <si>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</si>
  <si>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</si>
  <si>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</si>
  <si>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</si>
  <si>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</si>
  <si>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</si>
  <si>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</si>
  <si>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</si>
  <si>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</si>
  <si>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</si>
  <si>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</si>
  <si>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</si>
  <si>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</si>
  <si>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</si>
  <si>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</si>
  <si>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</si>
  <si>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plate_type</t>
  </si>
  <si>
    <t>standard</t>
  </si>
  <si>
    <t>matrix</t>
  </si>
  <si>
    <t>ul_sample</t>
  </si>
  <si>
    <t>median_st</t>
  </si>
  <si>
    <t>median_ch_st</t>
  </si>
  <si>
    <t>percent_st</t>
  </si>
  <si>
    <t>pipettor</t>
  </si>
  <si>
    <t>black</t>
  </si>
  <si>
    <t>Leu 10</t>
  </si>
  <si>
    <t>water</t>
  </si>
  <si>
    <t>travis</t>
  </si>
  <si>
    <t>Leu 5</t>
  </si>
  <si>
    <t>NH4 0.5</t>
  </si>
  <si>
    <t>NH4 0.7</t>
  </si>
  <si>
    <t>clear</t>
  </si>
  <si>
    <t>source</t>
  </si>
  <si>
    <t>microlysimeters</t>
  </si>
  <si>
    <t>auto_fluor</t>
  </si>
  <si>
    <t>Leu:NH4 sensitivity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</si>
</sst>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0" fillId="5" borderId="0" xfId="0" applyFont="1" applyFill="1"/>
    <xf numFmtId="0" fontId="0" fillId="3" borderId="0" xfId="0" applyFont="1" applyFill="1"/>
    <xf numFmtId="0" fontId="0" fillId="4" borderId="0" xfId="0" applyFont="1" applyFill="1"/>
    <xf numFmtId="0" fontId="0" fillId="5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3" borderId="0" xfId="0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Border="1"/>
    <xf numFmtId="14" fontId="3" fillId="6" borderId="0" xfId="0" applyNumberFormat="1" applyFont="1" applyFill="1" applyAlignment="1">
      <alignment horizontal="center"/>
    </xf>
    <xf numFmtId="14" fontId="0" fillId="0" borderId="0" xfId="0" applyNumberFormat="1"/>
    <xf numFmtId="0" fontId="0" fillId="0" borderId="8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8" borderId="0" xfId="0" applyFill="1"/>
    <xf numFmtId="0" fontId="1" fillId="8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4"/>
  <sheetViews>
    <sheetView tabSelected="1" topLeftCell="A49" workbookViewId="0">
      <selection activeCell="G64" sqref="G64"/>
    </sheetView>
  </sheetViews>
  <sheetFormatPr defaultRowHeight="15"/>
  <cols>
    <col min="1" max="6" width="9.5703125" style="2" customWidth="1"/>
    <col min="7" max="7" width="12.42578125" style="2" customWidth="1"/>
    <col min="8" max="8" width="10.85546875" style="2" customWidth="1"/>
    <col min="9" max="9" width="10.42578125" style="2" customWidth="1"/>
    <col min="10" max="10" width="10.140625" style="2" customWidth="1"/>
    <col min="11" max="13" width="9.5703125" style="2" customWidth="1"/>
    <col min="14" max="242" width="9.140625" style="2"/>
    <col min="243" max="243" width="14" style="2" customWidth="1"/>
    <col min="244" max="245" width="9.140625" style="2"/>
    <col min="246" max="246" width="11.28515625" style="2" customWidth="1"/>
    <col min="247" max="247" width="14.7109375" style="2" customWidth="1"/>
    <col min="248" max="248" width="10.7109375" style="2" customWidth="1"/>
    <col min="249" max="249" width="11.140625" style="2" customWidth="1"/>
    <col min="250" max="250" width="11" style="2" bestFit="1" customWidth="1"/>
    <col min="251" max="251" width="11.5703125" style="2" customWidth="1"/>
    <col min="252" max="252" width="9.140625" style="2"/>
    <col min="253" max="253" width="11.7109375" style="2" customWidth="1"/>
    <col min="254" max="498" width="9.140625" style="2"/>
    <col min="499" max="499" width="14" style="2" customWidth="1"/>
    <col min="500" max="501" width="9.140625" style="2"/>
    <col min="502" max="502" width="11.28515625" style="2" customWidth="1"/>
    <col min="503" max="503" width="14.7109375" style="2" customWidth="1"/>
    <col min="504" max="504" width="10.7109375" style="2" customWidth="1"/>
    <col min="505" max="505" width="11.140625" style="2" customWidth="1"/>
    <col min="506" max="506" width="11" style="2" bestFit="1" customWidth="1"/>
    <col min="507" max="507" width="11.5703125" style="2" customWidth="1"/>
    <col min="508" max="508" width="9.140625" style="2"/>
    <col min="509" max="509" width="11.7109375" style="2" customWidth="1"/>
    <col min="510" max="754" width="9.140625" style="2"/>
    <col min="755" max="755" width="14" style="2" customWidth="1"/>
    <col min="756" max="757" width="9.140625" style="2"/>
    <col min="758" max="758" width="11.28515625" style="2" customWidth="1"/>
    <col min="759" max="759" width="14.7109375" style="2" customWidth="1"/>
    <col min="760" max="760" width="10.7109375" style="2" customWidth="1"/>
    <col min="761" max="761" width="11.140625" style="2" customWidth="1"/>
    <col min="762" max="762" width="11" style="2" bestFit="1" customWidth="1"/>
    <col min="763" max="763" width="11.5703125" style="2" customWidth="1"/>
    <col min="764" max="764" width="9.140625" style="2"/>
    <col min="765" max="765" width="11.7109375" style="2" customWidth="1"/>
    <col min="766" max="1010" width="9.140625" style="2"/>
    <col min="1011" max="1011" width="14" style="2" customWidth="1"/>
    <col min="1012" max="1013" width="9.140625" style="2"/>
    <col min="1014" max="1014" width="11.28515625" style="2" customWidth="1"/>
    <col min="1015" max="1015" width="14.7109375" style="2" customWidth="1"/>
    <col min="1016" max="1016" width="10.7109375" style="2" customWidth="1"/>
    <col min="1017" max="1017" width="11.140625" style="2" customWidth="1"/>
    <col min="1018" max="1018" width="11" style="2" bestFit="1" customWidth="1"/>
    <col min="1019" max="1019" width="11.5703125" style="2" customWidth="1"/>
    <col min="1020" max="1020" width="9.140625" style="2"/>
    <col min="1021" max="1021" width="11.7109375" style="2" customWidth="1"/>
    <col min="1022" max="1266" width="9.140625" style="2"/>
    <col min="1267" max="1267" width="14" style="2" customWidth="1"/>
    <col min="1268" max="1269" width="9.140625" style="2"/>
    <col min="1270" max="1270" width="11.28515625" style="2" customWidth="1"/>
    <col min="1271" max="1271" width="14.7109375" style="2" customWidth="1"/>
    <col min="1272" max="1272" width="10.7109375" style="2" customWidth="1"/>
    <col min="1273" max="1273" width="11.140625" style="2" customWidth="1"/>
    <col min="1274" max="1274" width="11" style="2" bestFit="1" customWidth="1"/>
    <col min="1275" max="1275" width="11.5703125" style="2" customWidth="1"/>
    <col min="1276" max="1276" width="9.140625" style="2"/>
    <col min="1277" max="1277" width="11.7109375" style="2" customWidth="1"/>
    <col min="1278" max="1522" width="9.140625" style="2"/>
    <col min="1523" max="1523" width="14" style="2" customWidth="1"/>
    <col min="1524" max="1525" width="9.140625" style="2"/>
    <col min="1526" max="1526" width="11.28515625" style="2" customWidth="1"/>
    <col min="1527" max="1527" width="14.7109375" style="2" customWidth="1"/>
    <col min="1528" max="1528" width="10.7109375" style="2" customWidth="1"/>
    <col min="1529" max="1529" width="11.140625" style="2" customWidth="1"/>
    <col min="1530" max="1530" width="11" style="2" bestFit="1" customWidth="1"/>
    <col min="1531" max="1531" width="11.5703125" style="2" customWidth="1"/>
    <col min="1532" max="1532" width="9.140625" style="2"/>
    <col min="1533" max="1533" width="11.7109375" style="2" customWidth="1"/>
    <col min="1534" max="1778" width="9.140625" style="2"/>
    <col min="1779" max="1779" width="14" style="2" customWidth="1"/>
    <col min="1780" max="1781" width="9.140625" style="2"/>
    <col min="1782" max="1782" width="11.28515625" style="2" customWidth="1"/>
    <col min="1783" max="1783" width="14.7109375" style="2" customWidth="1"/>
    <col min="1784" max="1784" width="10.7109375" style="2" customWidth="1"/>
    <col min="1785" max="1785" width="11.140625" style="2" customWidth="1"/>
    <col min="1786" max="1786" width="11" style="2" bestFit="1" customWidth="1"/>
    <col min="1787" max="1787" width="11.5703125" style="2" customWidth="1"/>
    <col min="1788" max="1788" width="9.140625" style="2"/>
    <col min="1789" max="1789" width="11.7109375" style="2" customWidth="1"/>
    <col min="1790" max="2034" width="9.140625" style="2"/>
    <col min="2035" max="2035" width="14" style="2" customWidth="1"/>
    <col min="2036" max="2037" width="9.140625" style="2"/>
    <col min="2038" max="2038" width="11.28515625" style="2" customWidth="1"/>
    <col min="2039" max="2039" width="14.7109375" style="2" customWidth="1"/>
    <col min="2040" max="2040" width="10.7109375" style="2" customWidth="1"/>
    <col min="2041" max="2041" width="11.140625" style="2" customWidth="1"/>
    <col min="2042" max="2042" width="11" style="2" bestFit="1" customWidth="1"/>
    <col min="2043" max="2043" width="11.5703125" style="2" customWidth="1"/>
    <col min="2044" max="2044" width="9.140625" style="2"/>
    <col min="2045" max="2045" width="11.7109375" style="2" customWidth="1"/>
    <col min="2046" max="2290" width="9.140625" style="2"/>
    <col min="2291" max="2291" width="14" style="2" customWidth="1"/>
    <col min="2292" max="2293" width="9.140625" style="2"/>
    <col min="2294" max="2294" width="11.28515625" style="2" customWidth="1"/>
    <col min="2295" max="2295" width="14.7109375" style="2" customWidth="1"/>
    <col min="2296" max="2296" width="10.7109375" style="2" customWidth="1"/>
    <col min="2297" max="2297" width="11.140625" style="2" customWidth="1"/>
    <col min="2298" max="2298" width="11" style="2" bestFit="1" customWidth="1"/>
    <col min="2299" max="2299" width="11.5703125" style="2" customWidth="1"/>
    <col min="2300" max="2300" width="9.140625" style="2"/>
    <col min="2301" max="2301" width="11.7109375" style="2" customWidth="1"/>
    <col min="2302" max="2546" width="9.140625" style="2"/>
    <col min="2547" max="2547" width="14" style="2" customWidth="1"/>
    <col min="2548" max="2549" width="9.140625" style="2"/>
    <col min="2550" max="2550" width="11.28515625" style="2" customWidth="1"/>
    <col min="2551" max="2551" width="14.7109375" style="2" customWidth="1"/>
    <col min="2552" max="2552" width="10.7109375" style="2" customWidth="1"/>
    <col min="2553" max="2553" width="11.140625" style="2" customWidth="1"/>
    <col min="2554" max="2554" width="11" style="2" bestFit="1" customWidth="1"/>
    <col min="2555" max="2555" width="11.5703125" style="2" customWidth="1"/>
    <col min="2556" max="2556" width="9.140625" style="2"/>
    <col min="2557" max="2557" width="11.7109375" style="2" customWidth="1"/>
    <col min="2558" max="2802" width="9.140625" style="2"/>
    <col min="2803" max="2803" width="14" style="2" customWidth="1"/>
    <col min="2804" max="2805" width="9.140625" style="2"/>
    <col min="2806" max="2806" width="11.28515625" style="2" customWidth="1"/>
    <col min="2807" max="2807" width="14.7109375" style="2" customWidth="1"/>
    <col min="2808" max="2808" width="10.7109375" style="2" customWidth="1"/>
    <col min="2809" max="2809" width="11.140625" style="2" customWidth="1"/>
    <col min="2810" max="2810" width="11" style="2" bestFit="1" customWidth="1"/>
    <col min="2811" max="2811" width="11.5703125" style="2" customWidth="1"/>
    <col min="2812" max="2812" width="9.140625" style="2"/>
    <col min="2813" max="2813" width="11.7109375" style="2" customWidth="1"/>
    <col min="2814" max="3058" width="9.140625" style="2"/>
    <col min="3059" max="3059" width="14" style="2" customWidth="1"/>
    <col min="3060" max="3061" width="9.140625" style="2"/>
    <col min="3062" max="3062" width="11.28515625" style="2" customWidth="1"/>
    <col min="3063" max="3063" width="14.7109375" style="2" customWidth="1"/>
    <col min="3064" max="3064" width="10.7109375" style="2" customWidth="1"/>
    <col min="3065" max="3065" width="11.140625" style="2" customWidth="1"/>
    <col min="3066" max="3066" width="11" style="2" bestFit="1" customWidth="1"/>
    <col min="3067" max="3067" width="11.5703125" style="2" customWidth="1"/>
    <col min="3068" max="3068" width="9.140625" style="2"/>
    <col min="3069" max="3069" width="11.7109375" style="2" customWidth="1"/>
    <col min="3070" max="3314" width="9.140625" style="2"/>
    <col min="3315" max="3315" width="14" style="2" customWidth="1"/>
    <col min="3316" max="3317" width="9.140625" style="2"/>
    <col min="3318" max="3318" width="11.28515625" style="2" customWidth="1"/>
    <col min="3319" max="3319" width="14.7109375" style="2" customWidth="1"/>
    <col min="3320" max="3320" width="10.7109375" style="2" customWidth="1"/>
    <col min="3321" max="3321" width="11.140625" style="2" customWidth="1"/>
    <col min="3322" max="3322" width="11" style="2" bestFit="1" customWidth="1"/>
    <col min="3323" max="3323" width="11.5703125" style="2" customWidth="1"/>
    <col min="3324" max="3324" width="9.140625" style="2"/>
    <col min="3325" max="3325" width="11.7109375" style="2" customWidth="1"/>
    <col min="3326" max="3570" width="9.140625" style="2"/>
    <col min="3571" max="3571" width="14" style="2" customWidth="1"/>
    <col min="3572" max="3573" width="9.140625" style="2"/>
    <col min="3574" max="3574" width="11.28515625" style="2" customWidth="1"/>
    <col min="3575" max="3575" width="14.7109375" style="2" customWidth="1"/>
    <col min="3576" max="3576" width="10.7109375" style="2" customWidth="1"/>
    <col min="3577" max="3577" width="11.140625" style="2" customWidth="1"/>
    <col min="3578" max="3578" width="11" style="2" bestFit="1" customWidth="1"/>
    <col min="3579" max="3579" width="11.5703125" style="2" customWidth="1"/>
    <col min="3580" max="3580" width="9.140625" style="2"/>
    <col min="3581" max="3581" width="11.7109375" style="2" customWidth="1"/>
    <col min="3582" max="3826" width="9.140625" style="2"/>
    <col min="3827" max="3827" width="14" style="2" customWidth="1"/>
    <col min="3828" max="3829" width="9.140625" style="2"/>
    <col min="3830" max="3830" width="11.28515625" style="2" customWidth="1"/>
    <col min="3831" max="3831" width="14.7109375" style="2" customWidth="1"/>
    <col min="3832" max="3832" width="10.7109375" style="2" customWidth="1"/>
    <col min="3833" max="3833" width="11.140625" style="2" customWidth="1"/>
    <col min="3834" max="3834" width="11" style="2" bestFit="1" customWidth="1"/>
    <col min="3835" max="3835" width="11.5703125" style="2" customWidth="1"/>
    <col min="3836" max="3836" width="9.140625" style="2"/>
    <col min="3837" max="3837" width="11.7109375" style="2" customWidth="1"/>
    <col min="3838" max="4082" width="9.140625" style="2"/>
    <col min="4083" max="4083" width="14" style="2" customWidth="1"/>
    <col min="4084" max="4085" width="9.140625" style="2"/>
    <col min="4086" max="4086" width="11.28515625" style="2" customWidth="1"/>
    <col min="4087" max="4087" width="14.7109375" style="2" customWidth="1"/>
    <col min="4088" max="4088" width="10.7109375" style="2" customWidth="1"/>
    <col min="4089" max="4089" width="11.140625" style="2" customWidth="1"/>
    <col min="4090" max="4090" width="11" style="2" bestFit="1" customWidth="1"/>
    <col min="4091" max="4091" width="11.5703125" style="2" customWidth="1"/>
    <col min="4092" max="4092" width="9.140625" style="2"/>
    <col min="4093" max="4093" width="11.7109375" style="2" customWidth="1"/>
    <col min="4094" max="4338" width="9.140625" style="2"/>
    <col min="4339" max="4339" width="14" style="2" customWidth="1"/>
    <col min="4340" max="4341" width="9.140625" style="2"/>
    <col min="4342" max="4342" width="11.28515625" style="2" customWidth="1"/>
    <col min="4343" max="4343" width="14.7109375" style="2" customWidth="1"/>
    <col min="4344" max="4344" width="10.7109375" style="2" customWidth="1"/>
    <col min="4345" max="4345" width="11.140625" style="2" customWidth="1"/>
    <col min="4346" max="4346" width="11" style="2" bestFit="1" customWidth="1"/>
    <col min="4347" max="4347" width="11.5703125" style="2" customWidth="1"/>
    <col min="4348" max="4348" width="9.140625" style="2"/>
    <col min="4349" max="4349" width="11.7109375" style="2" customWidth="1"/>
    <col min="4350" max="4594" width="9.140625" style="2"/>
    <col min="4595" max="4595" width="14" style="2" customWidth="1"/>
    <col min="4596" max="4597" width="9.140625" style="2"/>
    <col min="4598" max="4598" width="11.28515625" style="2" customWidth="1"/>
    <col min="4599" max="4599" width="14.7109375" style="2" customWidth="1"/>
    <col min="4600" max="4600" width="10.7109375" style="2" customWidth="1"/>
    <col min="4601" max="4601" width="11.140625" style="2" customWidth="1"/>
    <col min="4602" max="4602" width="11" style="2" bestFit="1" customWidth="1"/>
    <col min="4603" max="4603" width="11.5703125" style="2" customWidth="1"/>
    <col min="4604" max="4604" width="9.140625" style="2"/>
    <col min="4605" max="4605" width="11.7109375" style="2" customWidth="1"/>
    <col min="4606" max="4850" width="9.140625" style="2"/>
    <col min="4851" max="4851" width="14" style="2" customWidth="1"/>
    <col min="4852" max="4853" width="9.140625" style="2"/>
    <col min="4854" max="4854" width="11.28515625" style="2" customWidth="1"/>
    <col min="4855" max="4855" width="14.7109375" style="2" customWidth="1"/>
    <col min="4856" max="4856" width="10.7109375" style="2" customWidth="1"/>
    <col min="4857" max="4857" width="11.140625" style="2" customWidth="1"/>
    <col min="4858" max="4858" width="11" style="2" bestFit="1" customWidth="1"/>
    <col min="4859" max="4859" width="11.5703125" style="2" customWidth="1"/>
    <col min="4860" max="4860" width="9.140625" style="2"/>
    <col min="4861" max="4861" width="11.7109375" style="2" customWidth="1"/>
    <col min="4862" max="5106" width="9.140625" style="2"/>
    <col min="5107" max="5107" width="14" style="2" customWidth="1"/>
    <col min="5108" max="5109" width="9.140625" style="2"/>
    <col min="5110" max="5110" width="11.28515625" style="2" customWidth="1"/>
    <col min="5111" max="5111" width="14.7109375" style="2" customWidth="1"/>
    <col min="5112" max="5112" width="10.7109375" style="2" customWidth="1"/>
    <col min="5113" max="5113" width="11.140625" style="2" customWidth="1"/>
    <col min="5114" max="5114" width="11" style="2" bestFit="1" customWidth="1"/>
    <col min="5115" max="5115" width="11.5703125" style="2" customWidth="1"/>
    <col min="5116" max="5116" width="9.140625" style="2"/>
    <col min="5117" max="5117" width="11.7109375" style="2" customWidth="1"/>
    <col min="5118" max="5362" width="9.140625" style="2"/>
    <col min="5363" max="5363" width="14" style="2" customWidth="1"/>
    <col min="5364" max="5365" width="9.140625" style="2"/>
    <col min="5366" max="5366" width="11.28515625" style="2" customWidth="1"/>
    <col min="5367" max="5367" width="14.7109375" style="2" customWidth="1"/>
    <col min="5368" max="5368" width="10.7109375" style="2" customWidth="1"/>
    <col min="5369" max="5369" width="11.140625" style="2" customWidth="1"/>
    <col min="5370" max="5370" width="11" style="2" bestFit="1" customWidth="1"/>
    <col min="5371" max="5371" width="11.5703125" style="2" customWidth="1"/>
    <col min="5372" max="5372" width="9.140625" style="2"/>
    <col min="5373" max="5373" width="11.7109375" style="2" customWidth="1"/>
    <col min="5374" max="5618" width="9.140625" style="2"/>
    <col min="5619" max="5619" width="14" style="2" customWidth="1"/>
    <col min="5620" max="5621" width="9.140625" style="2"/>
    <col min="5622" max="5622" width="11.28515625" style="2" customWidth="1"/>
    <col min="5623" max="5623" width="14.7109375" style="2" customWidth="1"/>
    <col min="5624" max="5624" width="10.7109375" style="2" customWidth="1"/>
    <col min="5625" max="5625" width="11.140625" style="2" customWidth="1"/>
    <col min="5626" max="5626" width="11" style="2" bestFit="1" customWidth="1"/>
    <col min="5627" max="5627" width="11.5703125" style="2" customWidth="1"/>
    <col min="5628" max="5628" width="9.140625" style="2"/>
    <col min="5629" max="5629" width="11.7109375" style="2" customWidth="1"/>
    <col min="5630" max="5874" width="9.140625" style="2"/>
    <col min="5875" max="5875" width="14" style="2" customWidth="1"/>
    <col min="5876" max="5877" width="9.140625" style="2"/>
    <col min="5878" max="5878" width="11.28515625" style="2" customWidth="1"/>
    <col min="5879" max="5879" width="14.7109375" style="2" customWidth="1"/>
    <col min="5880" max="5880" width="10.7109375" style="2" customWidth="1"/>
    <col min="5881" max="5881" width="11.140625" style="2" customWidth="1"/>
    <col min="5882" max="5882" width="11" style="2" bestFit="1" customWidth="1"/>
    <col min="5883" max="5883" width="11.5703125" style="2" customWidth="1"/>
    <col min="5884" max="5884" width="9.140625" style="2"/>
    <col min="5885" max="5885" width="11.7109375" style="2" customWidth="1"/>
    <col min="5886" max="6130" width="9.140625" style="2"/>
    <col min="6131" max="6131" width="14" style="2" customWidth="1"/>
    <col min="6132" max="6133" width="9.140625" style="2"/>
    <col min="6134" max="6134" width="11.28515625" style="2" customWidth="1"/>
    <col min="6135" max="6135" width="14.7109375" style="2" customWidth="1"/>
    <col min="6136" max="6136" width="10.7109375" style="2" customWidth="1"/>
    <col min="6137" max="6137" width="11.140625" style="2" customWidth="1"/>
    <col min="6138" max="6138" width="11" style="2" bestFit="1" customWidth="1"/>
    <col min="6139" max="6139" width="11.5703125" style="2" customWidth="1"/>
    <col min="6140" max="6140" width="9.140625" style="2"/>
    <col min="6141" max="6141" width="11.7109375" style="2" customWidth="1"/>
    <col min="6142" max="6386" width="9.140625" style="2"/>
    <col min="6387" max="6387" width="14" style="2" customWidth="1"/>
    <col min="6388" max="6389" width="9.140625" style="2"/>
    <col min="6390" max="6390" width="11.28515625" style="2" customWidth="1"/>
    <col min="6391" max="6391" width="14.7109375" style="2" customWidth="1"/>
    <col min="6392" max="6392" width="10.7109375" style="2" customWidth="1"/>
    <col min="6393" max="6393" width="11.140625" style="2" customWidth="1"/>
    <col min="6394" max="6394" width="11" style="2" bestFit="1" customWidth="1"/>
    <col min="6395" max="6395" width="11.5703125" style="2" customWidth="1"/>
    <col min="6396" max="6396" width="9.140625" style="2"/>
    <col min="6397" max="6397" width="11.7109375" style="2" customWidth="1"/>
    <col min="6398" max="6642" width="9.140625" style="2"/>
    <col min="6643" max="6643" width="14" style="2" customWidth="1"/>
    <col min="6644" max="6645" width="9.140625" style="2"/>
    <col min="6646" max="6646" width="11.28515625" style="2" customWidth="1"/>
    <col min="6647" max="6647" width="14.7109375" style="2" customWidth="1"/>
    <col min="6648" max="6648" width="10.7109375" style="2" customWidth="1"/>
    <col min="6649" max="6649" width="11.140625" style="2" customWidth="1"/>
    <col min="6650" max="6650" width="11" style="2" bestFit="1" customWidth="1"/>
    <col min="6651" max="6651" width="11.5703125" style="2" customWidth="1"/>
    <col min="6652" max="6652" width="9.140625" style="2"/>
    <col min="6653" max="6653" width="11.7109375" style="2" customWidth="1"/>
    <col min="6654" max="6898" width="9.140625" style="2"/>
    <col min="6899" max="6899" width="14" style="2" customWidth="1"/>
    <col min="6900" max="6901" width="9.140625" style="2"/>
    <col min="6902" max="6902" width="11.28515625" style="2" customWidth="1"/>
    <col min="6903" max="6903" width="14.7109375" style="2" customWidth="1"/>
    <col min="6904" max="6904" width="10.7109375" style="2" customWidth="1"/>
    <col min="6905" max="6905" width="11.140625" style="2" customWidth="1"/>
    <col min="6906" max="6906" width="11" style="2" bestFit="1" customWidth="1"/>
    <col min="6907" max="6907" width="11.5703125" style="2" customWidth="1"/>
    <col min="6908" max="6908" width="9.140625" style="2"/>
    <col min="6909" max="6909" width="11.7109375" style="2" customWidth="1"/>
    <col min="6910" max="7154" width="9.140625" style="2"/>
    <col min="7155" max="7155" width="14" style="2" customWidth="1"/>
    <col min="7156" max="7157" width="9.140625" style="2"/>
    <col min="7158" max="7158" width="11.28515625" style="2" customWidth="1"/>
    <col min="7159" max="7159" width="14.7109375" style="2" customWidth="1"/>
    <col min="7160" max="7160" width="10.7109375" style="2" customWidth="1"/>
    <col min="7161" max="7161" width="11.140625" style="2" customWidth="1"/>
    <col min="7162" max="7162" width="11" style="2" bestFit="1" customWidth="1"/>
    <col min="7163" max="7163" width="11.5703125" style="2" customWidth="1"/>
    <col min="7164" max="7164" width="9.140625" style="2"/>
    <col min="7165" max="7165" width="11.7109375" style="2" customWidth="1"/>
    <col min="7166" max="7410" width="9.140625" style="2"/>
    <col min="7411" max="7411" width="14" style="2" customWidth="1"/>
    <col min="7412" max="7413" width="9.140625" style="2"/>
    <col min="7414" max="7414" width="11.28515625" style="2" customWidth="1"/>
    <col min="7415" max="7415" width="14.7109375" style="2" customWidth="1"/>
    <col min="7416" max="7416" width="10.7109375" style="2" customWidth="1"/>
    <col min="7417" max="7417" width="11.140625" style="2" customWidth="1"/>
    <col min="7418" max="7418" width="11" style="2" bestFit="1" customWidth="1"/>
    <col min="7419" max="7419" width="11.5703125" style="2" customWidth="1"/>
    <col min="7420" max="7420" width="9.140625" style="2"/>
    <col min="7421" max="7421" width="11.7109375" style="2" customWidth="1"/>
    <col min="7422" max="7666" width="9.140625" style="2"/>
    <col min="7667" max="7667" width="14" style="2" customWidth="1"/>
    <col min="7668" max="7669" width="9.140625" style="2"/>
    <col min="7670" max="7670" width="11.28515625" style="2" customWidth="1"/>
    <col min="7671" max="7671" width="14.7109375" style="2" customWidth="1"/>
    <col min="7672" max="7672" width="10.7109375" style="2" customWidth="1"/>
    <col min="7673" max="7673" width="11.140625" style="2" customWidth="1"/>
    <col min="7674" max="7674" width="11" style="2" bestFit="1" customWidth="1"/>
    <col min="7675" max="7675" width="11.5703125" style="2" customWidth="1"/>
    <col min="7676" max="7676" width="9.140625" style="2"/>
    <col min="7677" max="7677" width="11.7109375" style="2" customWidth="1"/>
    <col min="7678" max="7922" width="9.140625" style="2"/>
    <col min="7923" max="7923" width="14" style="2" customWidth="1"/>
    <col min="7924" max="7925" width="9.140625" style="2"/>
    <col min="7926" max="7926" width="11.28515625" style="2" customWidth="1"/>
    <col min="7927" max="7927" width="14.7109375" style="2" customWidth="1"/>
    <col min="7928" max="7928" width="10.7109375" style="2" customWidth="1"/>
    <col min="7929" max="7929" width="11.140625" style="2" customWidth="1"/>
    <col min="7930" max="7930" width="11" style="2" bestFit="1" customWidth="1"/>
    <col min="7931" max="7931" width="11.5703125" style="2" customWidth="1"/>
    <col min="7932" max="7932" width="9.140625" style="2"/>
    <col min="7933" max="7933" width="11.7109375" style="2" customWidth="1"/>
    <col min="7934" max="8178" width="9.140625" style="2"/>
    <col min="8179" max="8179" width="14" style="2" customWidth="1"/>
    <col min="8180" max="8181" width="9.140625" style="2"/>
    <col min="8182" max="8182" width="11.28515625" style="2" customWidth="1"/>
    <col min="8183" max="8183" width="14.7109375" style="2" customWidth="1"/>
    <col min="8184" max="8184" width="10.7109375" style="2" customWidth="1"/>
    <col min="8185" max="8185" width="11.140625" style="2" customWidth="1"/>
    <col min="8186" max="8186" width="11" style="2" bestFit="1" customWidth="1"/>
    <col min="8187" max="8187" width="11.5703125" style="2" customWidth="1"/>
    <col min="8188" max="8188" width="9.140625" style="2"/>
    <col min="8189" max="8189" width="11.7109375" style="2" customWidth="1"/>
    <col min="8190" max="8434" width="9.140625" style="2"/>
    <col min="8435" max="8435" width="14" style="2" customWidth="1"/>
    <col min="8436" max="8437" width="9.140625" style="2"/>
    <col min="8438" max="8438" width="11.28515625" style="2" customWidth="1"/>
    <col min="8439" max="8439" width="14.7109375" style="2" customWidth="1"/>
    <col min="8440" max="8440" width="10.7109375" style="2" customWidth="1"/>
    <col min="8441" max="8441" width="11.140625" style="2" customWidth="1"/>
    <col min="8442" max="8442" width="11" style="2" bestFit="1" customWidth="1"/>
    <col min="8443" max="8443" width="11.5703125" style="2" customWidth="1"/>
    <col min="8444" max="8444" width="9.140625" style="2"/>
    <col min="8445" max="8445" width="11.7109375" style="2" customWidth="1"/>
    <col min="8446" max="8690" width="9.140625" style="2"/>
    <col min="8691" max="8691" width="14" style="2" customWidth="1"/>
    <col min="8692" max="8693" width="9.140625" style="2"/>
    <col min="8694" max="8694" width="11.28515625" style="2" customWidth="1"/>
    <col min="8695" max="8695" width="14.7109375" style="2" customWidth="1"/>
    <col min="8696" max="8696" width="10.7109375" style="2" customWidth="1"/>
    <col min="8697" max="8697" width="11.140625" style="2" customWidth="1"/>
    <col min="8698" max="8698" width="11" style="2" bestFit="1" customWidth="1"/>
    <col min="8699" max="8699" width="11.5703125" style="2" customWidth="1"/>
    <col min="8700" max="8700" width="9.140625" style="2"/>
    <col min="8701" max="8701" width="11.7109375" style="2" customWidth="1"/>
    <col min="8702" max="8946" width="9.140625" style="2"/>
    <col min="8947" max="8947" width="14" style="2" customWidth="1"/>
    <col min="8948" max="8949" width="9.140625" style="2"/>
    <col min="8950" max="8950" width="11.28515625" style="2" customWidth="1"/>
    <col min="8951" max="8951" width="14.7109375" style="2" customWidth="1"/>
    <col min="8952" max="8952" width="10.7109375" style="2" customWidth="1"/>
    <col min="8953" max="8953" width="11.140625" style="2" customWidth="1"/>
    <col min="8954" max="8954" width="11" style="2" bestFit="1" customWidth="1"/>
    <col min="8955" max="8955" width="11.5703125" style="2" customWidth="1"/>
    <col min="8956" max="8956" width="9.140625" style="2"/>
    <col min="8957" max="8957" width="11.7109375" style="2" customWidth="1"/>
    <col min="8958" max="9202" width="9.140625" style="2"/>
    <col min="9203" max="9203" width="14" style="2" customWidth="1"/>
    <col min="9204" max="9205" width="9.140625" style="2"/>
    <col min="9206" max="9206" width="11.28515625" style="2" customWidth="1"/>
    <col min="9207" max="9207" width="14.7109375" style="2" customWidth="1"/>
    <col min="9208" max="9208" width="10.7109375" style="2" customWidth="1"/>
    <col min="9209" max="9209" width="11.140625" style="2" customWidth="1"/>
    <col min="9210" max="9210" width="11" style="2" bestFit="1" customWidth="1"/>
    <col min="9211" max="9211" width="11.5703125" style="2" customWidth="1"/>
    <col min="9212" max="9212" width="9.140625" style="2"/>
    <col min="9213" max="9213" width="11.7109375" style="2" customWidth="1"/>
    <col min="9214" max="9458" width="9.140625" style="2"/>
    <col min="9459" max="9459" width="14" style="2" customWidth="1"/>
    <col min="9460" max="9461" width="9.140625" style="2"/>
    <col min="9462" max="9462" width="11.28515625" style="2" customWidth="1"/>
    <col min="9463" max="9463" width="14.7109375" style="2" customWidth="1"/>
    <col min="9464" max="9464" width="10.7109375" style="2" customWidth="1"/>
    <col min="9465" max="9465" width="11.140625" style="2" customWidth="1"/>
    <col min="9466" max="9466" width="11" style="2" bestFit="1" customWidth="1"/>
    <col min="9467" max="9467" width="11.5703125" style="2" customWidth="1"/>
    <col min="9468" max="9468" width="9.140625" style="2"/>
    <col min="9469" max="9469" width="11.7109375" style="2" customWidth="1"/>
    <col min="9470" max="9714" width="9.140625" style="2"/>
    <col min="9715" max="9715" width="14" style="2" customWidth="1"/>
    <col min="9716" max="9717" width="9.140625" style="2"/>
    <col min="9718" max="9718" width="11.28515625" style="2" customWidth="1"/>
    <col min="9719" max="9719" width="14.7109375" style="2" customWidth="1"/>
    <col min="9720" max="9720" width="10.7109375" style="2" customWidth="1"/>
    <col min="9721" max="9721" width="11.140625" style="2" customWidth="1"/>
    <col min="9722" max="9722" width="11" style="2" bestFit="1" customWidth="1"/>
    <col min="9723" max="9723" width="11.5703125" style="2" customWidth="1"/>
    <col min="9724" max="9724" width="9.140625" style="2"/>
    <col min="9725" max="9725" width="11.7109375" style="2" customWidth="1"/>
    <col min="9726" max="9970" width="9.140625" style="2"/>
    <col min="9971" max="9971" width="14" style="2" customWidth="1"/>
    <col min="9972" max="9973" width="9.140625" style="2"/>
    <col min="9974" max="9974" width="11.28515625" style="2" customWidth="1"/>
    <col min="9975" max="9975" width="14.7109375" style="2" customWidth="1"/>
    <col min="9976" max="9976" width="10.7109375" style="2" customWidth="1"/>
    <col min="9977" max="9977" width="11.140625" style="2" customWidth="1"/>
    <col min="9978" max="9978" width="11" style="2" bestFit="1" customWidth="1"/>
    <col min="9979" max="9979" width="11.5703125" style="2" customWidth="1"/>
    <col min="9980" max="9980" width="9.140625" style="2"/>
    <col min="9981" max="9981" width="11.7109375" style="2" customWidth="1"/>
    <col min="9982" max="10226" width="9.140625" style="2"/>
    <col min="10227" max="10227" width="14" style="2" customWidth="1"/>
    <col min="10228" max="10229" width="9.140625" style="2"/>
    <col min="10230" max="10230" width="11.28515625" style="2" customWidth="1"/>
    <col min="10231" max="10231" width="14.7109375" style="2" customWidth="1"/>
    <col min="10232" max="10232" width="10.7109375" style="2" customWidth="1"/>
    <col min="10233" max="10233" width="11.140625" style="2" customWidth="1"/>
    <col min="10234" max="10234" width="11" style="2" bestFit="1" customWidth="1"/>
    <col min="10235" max="10235" width="11.5703125" style="2" customWidth="1"/>
    <col min="10236" max="10236" width="9.140625" style="2"/>
    <col min="10237" max="10237" width="11.7109375" style="2" customWidth="1"/>
    <col min="10238" max="10482" width="9.140625" style="2"/>
    <col min="10483" max="10483" width="14" style="2" customWidth="1"/>
    <col min="10484" max="10485" width="9.140625" style="2"/>
    <col min="10486" max="10486" width="11.28515625" style="2" customWidth="1"/>
    <col min="10487" max="10487" width="14.7109375" style="2" customWidth="1"/>
    <col min="10488" max="10488" width="10.7109375" style="2" customWidth="1"/>
    <col min="10489" max="10489" width="11.140625" style="2" customWidth="1"/>
    <col min="10490" max="10490" width="11" style="2" bestFit="1" customWidth="1"/>
    <col min="10491" max="10491" width="11.5703125" style="2" customWidth="1"/>
    <col min="10492" max="10492" width="9.140625" style="2"/>
    <col min="10493" max="10493" width="11.7109375" style="2" customWidth="1"/>
    <col min="10494" max="10738" width="9.140625" style="2"/>
    <col min="10739" max="10739" width="14" style="2" customWidth="1"/>
    <col min="10740" max="10741" width="9.140625" style="2"/>
    <col min="10742" max="10742" width="11.28515625" style="2" customWidth="1"/>
    <col min="10743" max="10743" width="14.7109375" style="2" customWidth="1"/>
    <col min="10744" max="10744" width="10.7109375" style="2" customWidth="1"/>
    <col min="10745" max="10745" width="11.140625" style="2" customWidth="1"/>
    <col min="10746" max="10746" width="11" style="2" bestFit="1" customWidth="1"/>
    <col min="10747" max="10747" width="11.5703125" style="2" customWidth="1"/>
    <col min="10748" max="10748" width="9.140625" style="2"/>
    <col min="10749" max="10749" width="11.7109375" style="2" customWidth="1"/>
    <col min="10750" max="10994" width="9.140625" style="2"/>
    <col min="10995" max="10995" width="14" style="2" customWidth="1"/>
    <col min="10996" max="10997" width="9.140625" style="2"/>
    <col min="10998" max="10998" width="11.28515625" style="2" customWidth="1"/>
    <col min="10999" max="10999" width="14.7109375" style="2" customWidth="1"/>
    <col min="11000" max="11000" width="10.7109375" style="2" customWidth="1"/>
    <col min="11001" max="11001" width="11.140625" style="2" customWidth="1"/>
    <col min="11002" max="11002" width="11" style="2" bestFit="1" customWidth="1"/>
    <col min="11003" max="11003" width="11.5703125" style="2" customWidth="1"/>
    <col min="11004" max="11004" width="9.140625" style="2"/>
    <col min="11005" max="11005" width="11.7109375" style="2" customWidth="1"/>
    <col min="11006" max="11250" width="9.140625" style="2"/>
    <col min="11251" max="11251" width="14" style="2" customWidth="1"/>
    <col min="11252" max="11253" width="9.140625" style="2"/>
    <col min="11254" max="11254" width="11.28515625" style="2" customWidth="1"/>
    <col min="11255" max="11255" width="14.7109375" style="2" customWidth="1"/>
    <col min="11256" max="11256" width="10.7109375" style="2" customWidth="1"/>
    <col min="11257" max="11257" width="11.140625" style="2" customWidth="1"/>
    <col min="11258" max="11258" width="11" style="2" bestFit="1" customWidth="1"/>
    <col min="11259" max="11259" width="11.5703125" style="2" customWidth="1"/>
    <col min="11260" max="11260" width="9.140625" style="2"/>
    <col min="11261" max="11261" width="11.7109375" style="2" customWidth="1"/>
    <col min="11262" max="11506" width="9.140625" style="2"/>
    <col min="11507" max="11507" width="14" style="2" customWidth="1"/>
    <col min="11508" max="11509" width="9.140625" style="2"/>
    <col min="11510" max="11510" width="11.28515625" style="2" customWidth="1"/>
    <col min="11511" max="11511" width="14.7109375" style="2" customWidth="1"/>
    <col min="11512" max="11512" width="10.7109375" style="2" customWidth="1"/>
    <col min="11513" max="11513" width="11.140625" style="2" customWidth="1"/>
    <col min="11514" max="11514" width="11" style="2" bestFit="1" customWidth="1"/>
    <col min="11515" max="11515" width="11.5703125" style="2" customWidth="1"/>
    <col min="11516" max="11516" width="9.140625" style="2"/>
    <col min="11517" max="11517" width="11.7109375" style="2" customWidth="1"/>
    <col min="11518" max="11762" width="9.140625" style="2"/>
    <col min="11763" max="11763" width="14" style="2" customWidth="1"/>
    <col min="11764" max="11765" width="9.140625" style="2"/>
    <col min="11766" max="11766" width="11.28515625" style="2" customWidth="1"/>
    <col min="11767" max="11767" width="14.7109375" style="2" customWidth="1"/>
    <col min="11768" max="11768" width="10.7109375" style="2" customWidth="1"/>
    <col min="11769" max="11769" width="11.140625" style="2" customWidth="1"/>
    <col min="11770" max="11770" width="11" style="2" bestFit="1" customWidth="1"/>
    <col min="11771" max="11771" width="11.5703125" style="2" customWidth="1"/>
    <col min="11772" max="11772" width="9.140625" style="2"/>
    <col min="11773" max="11773" width="11.7109375" style="2" customWidth="1"/>
    <col min="11774" max="12018" width="9.140625" style="2"/>
    <col min="12019" max="12019" width="14" style="2" customWidth="1"/>
    <col min="12020" max="12021" width="9.140625" style="2"/>
    <col min="12022" max="12022" width="11.28515625" style="2" customWidth="1"/>
    <col min="12023" max="12023" width="14.7109375" style="2" customWidth="1"/>
    <col min="12024" max="12024" width="10.7109375" style="2" customWidth="1"/>
    <col min="12025" max="12025" width="11.140625" style="2" customWidth="1"/>
    <col min="12026" max="12026" width="11" style="2" bestFit="1" customWidth="1"/>
    <col min="12027" max="12027" width="11.5703125" style="2" customWidth="1"/>
    <col min="12028" max="12028" width="9.140625" style="2"/>
    <col min="12029" max="12029" width="11.7109375" style="2" customWidth="1"/>
    <col min="12030" max="12274" width="9.140625" style="2"/>
    <col min="12275" max="12275" width="14" style="2" customWidth="1"/>
    <col min="12276" max="12277" width="9.140625" style="2"/>
    <col min="12278" max="12278" width="11.28515625" style="2" customWidth="1"/>
    <col min="12279" max="12279" width="14.7109375" style="2" customWidth="1"/>
    <col min="12280" max="12280" width="10.7109375" style="2" customWidth="1"/>
    <col min="12281" max="12281" width="11.140625" style="2" customWidth="1"/>
    <col min="12282" max="12282" width="11" style="2" bestFit="1" customWidth="1"/>
    <col min="12283" max="12283" width="11.5703125" style="2" customWidth="1"/>
    <col min="12284" max="12284" width="9.140625" style="2"/>
    <col min="12285" max="12285" width="11.7109375" style="2" customWidth="1"/>
    <col min="12286" max="12530" width="9.140625" style="2"/>
    <col min="12531" max="12531" width="14" style="2" customWidth="1"/>
    <col min="12532" max="12533" width="9.140625" style="2"/>
    <col min="12534" max="12534" width="11.28515625" style="2" customWidth="1"/>
    <col min="12535" max="12535" width="14.7109375" style="2" customWidth="1"/>
    <col min="12536" max="12536" width="10.7109375" style="2" customWidth="1"/>
    <col min="12537" max="12537" width="11.140625" style="2" customWidth="1"/>
    <col min="12538" max="12538" width="11" style="2" bestFit="1" customWidth="1"/>
    <col min="12539" max="12539" width="11.5703125" style="2" customWidth="1"/>
    <col min="12540" max="12540" width="9.140625" style="2"/>
    <col min="12541" max="12541" width="11.7109375" style="2" customWidth="1"/>
    <col min="12542" max="12786" width="9.140625" style="2"/>
    <col min="12787" max="12787" width="14" style="2" customWidth="1"/>
    <col min="12788" max="12789" width="9.140625" style="2"/>
    <col min="12790" max="12790" width="11.28515625" style="2" customWidth="1"/>
    <col min="12791" max="12791" width="14.7109375" style="2" customWidth="1"/>
    <col min="12792" max="12792" width="10.7109375" style="2" customWidth="1"/>
    <col min="12793" max="12793" width="11.140625" style="2" customWidth="1"/>
    <col min="12794" max="12794" width="11" style="2" bestFit="1" customWidth="1"/>
    <col min="12795" max="12795" width="11.5703125" style="2" customWidth="1"/>
    <col min="12796" max="12796" width="9.140625" style="2"/>
    <col min="12797" max="12797" width="11.7109375" style="2" customWidth="1"/>
    <col min="12798" max="13042" width="9.140625" style="2"/>
    <col min="13043" max="13043" width="14" style="2" customWidth="1"/>
    <col min="13044" max="13045" width="9.140625" style="2"/>
    <col min="13046" max="13046" width="11.28515625" style="2" customWidth="1"/>
    <col min="13047" max="13047" width="14.7109375" style="2" customWidth="1"/>
    <col min="13048" max="13048" width="10.7109375" style="2" customWidth="1"/>
    <col min="13049" max="13049" width="11.140625" style="2" customWidth="1"/>
    <col min="13050" max="13050" width="11" style="2" bestFit="1" customWidth="1"/>
    <col min="13051" max="13051" width="11.5703125" style="2" customWidth="1"/>
    <col min="13052" max="13052" width="9.140625" style="2"/>
    <col min="13053" max="13053" width="11.7109375" style="2" customWidth="1"/>
    <col min="13054" max="13298" width="9.140625" style="2"/>
    <col min="13299" max="13299" width="14" style="2" customWidth="1"/>
    <col min="13300" max="13301" width="9.140625" style="2"/>
    <col min="13302" max="13302" width="11.28515625" style="2" customWidth="1"/>
    <col min="13303" max="13303" width="14.7109375" style="2" customWidth="1"/>
    <col min="13304" max="13304" width="10.7109375" style="2" customWidth="1"/>
    <col min="13305" max="13305" width="11.140625" style="2" customWidth="1"/>
    <col min="13306" max="13306" width="11" style="2" bestFit="1" customWidth="1"/>
    <col min="13307" max="13307" width="11.5703125" style="2" customWidth="1"/>
    <col min="13308" max="13308" width="9.140625" style="2"/>
    <col min="13309" max="13309" width="11.7109375" style="2" customWidth="1"/>
    <col min="13310" max="13554" width="9.140625" style="2"/>
    <col min="13555" max="13555" width="14" style="2" customWidth="1"/>
    <col min="13556" max="13557" width="9.140625" style="2"/>
    <col min="13558" max="13558" width="11.28515625" style="2" customWidth="1"/>
    <col min="13559" max="13559" width="14.7109375" style="2" customWidth="1"/>
    <col min="13560" max="13560" width="10.7109375" style="2" customWidth="1"/>
    <col min="13561" max="13561" width="11.140625" style="2" customWidth="1"/>
    <col min="13562" max="13562" width="11" style="2" bestFit="1" customWidth="1"/>
    <col min="13563" max="13563" width="11.5703125" style="2" customWidth="1"/>
    <col min="13564" max="13564" width="9.140625" style="2"/>
    <col min="13565" max="13565" width="11.7109375" style="2" customWidth="1"/>
    <col min="13566" max="13810" width="9.140625" style="2"/>
    <col min="13811" max="13811" width="14" style="2" customWidth="1"/>
    <col min="13812" max="13813" width="9.140625" style="2"/>
    <col min="13814" max="13814" width="11.28515625" style="2" customWidth="1"/>
    <col min="13815" max="13815" width="14.7109375" style="2" customWidth="1"/>
    <col min="13816" max="13816" width="10.7109375" style="2" customWidth="1"/>
    <col min="13817" max="13817" width="11.140625" style="2" customWidth="1"/>
    <col min="13818" max="13818" width="11" style="2" bestFit="1" customWidth="1"/>
    <col min="13819" max="13819" width="11.5703125" style="2" customWidth="1"/>
    <col min="13820" max="13820" width="9.140625" style="2"/>
    <col min="13821" max="13821" width="11.7109375" style="2" customWidth="1"/>
    <col min="13822" max="14066" width="9.140625" style="2"/>
    <col min="14067" max="14067" width="14" style="2" customWidth="1"/>
    <col min="14068" max="14069" width="9.140625" style="2"/>
    <col min="14070" max="14070" width="11.28515625" style="2" customWidth="1"/>
    <col min="14071" max="14071" width="14.7109375" style="2" customWidth="1"/>
    <col min="14072" max="14072" width="10.7109375" style="2" customWidth="1"/>
    <col min="14073" max="14073" width="11.140625" style="2" customWidth="1"/>
    <col min="14074" max="14074" width="11" style="2" bestFit="1" customWidth="1"/>
    <col min="14075" max="14075" width="11.5703125" style="2" customWidth="1"/>
    <col min="14076" max="14076" width="9.140625" style="2"/>
    <col min="14077" max="14077" width="11.7109375" style="2" customWidth="1"/>
    <col min="14078" max="14322" width="9.140625" style="2"/>
    <col min="14323" max="14323" width="14" style="2" customWidth="1"/>
    <col min="14324" max="14325" width="9.140625" style="2"/>
    <col min="14326" max="14326" width="11.28515625" style="2" customWidth="1"/>
    <col min="14327" max="14327" width="14.7109375" style="2" customWidth="1"/>
    <col min="14328" max="14328" width="10.7109375" style="2" customWidth="1"/>
    <col min="14329" max="14329" width="11.140625" style="2" customWidth="1"/>
    <col min="14330" max="14330" width="11" style="2" bestFit="1" customWidth="1"/>
    <col min="14331" max="14331" width="11.5703125" style="2" customWidth="1"/>
    <col min="14332" max="14332" width="9.140625" style="2"/>
    <col min="14333" max="14333" width="11.7109375" style="2" customWidth="1"/>
    <col min="14334" max="14578" width="9.140625" style="2"/>
    <col min="14579" max="14579" width="14" style="2" customWidth="1"/>
    <col min="14580" max="14581" width="9.140625" style="2"/>
    <col min="14582" max="14582" width="11.28515625" style="2" customWidth="1"/>
    <col min="14583" max="14583" width="14.7109375" style="2" customWidth="1"/>
    <col min="14584" max="14584" width="10.7109375" style="2" customWidth="1"/>
    <col min="14585" max="14585" width="11.140625" style="2" customWidth="1"/>
    <col min="14586" max="14586" width="11" style="2" bestFit="1" customWidth="1"/>
    <col min="14587" max="14587" width="11.5703125" style="2" customWidth="1"/>
    <col min="14588" max="14588" width="9.140625" style="2"/>
    <col min="14589" max="14589" width="11.7109375" style="2" customWidth="1"/>
    <col min="14590" max="14834" width="9.140625" style="2"/>
    <col min="14835" max="14835" width="14" style="2" customWidth="1"/>
    <col min="14836" max="14837" width="9.140625" style="2"/>
    <col min="14838" max="14838" width="11.28515625" style="2" customWidth="1"/>
    <col min="14839" max="14839" width="14.7109375" style="2" customWidth="1"/>
    <col min="14840" max="14840" width="10.7109375" style="2" customWidth="1"/>
    <col min="14841" max="14841" width="11.140625" style="2" customWidth="1"/>
    <col min="14842" max="14842" width="11" style="2" bestFit="1" customWidth="1"/>
    <col min="14843" max="14843" width="11.5703125" style="2" customWidth="1"/>
    <col min="14844" max="14844" width="9.140625" style="2"/>
    <col min="14845" max="14845" width="11.7109375" style="2" customWidth="1"/>
    <col min="14846" max="15090" width="9.140625" style="2"/>
    <col min="15091" max="15091" width="14" style="2" customWidth="1"/>
    <col min="15092" max="15093" width="9.140625" style="2"/>
    <col min="15094" max="15094" width="11.28515625" style="2" customWidth="1"/>
    <col min="15095" max="15095" width="14.7109375" style="2" customWidth="1"/>
    <col min="15096" max="15096" width="10.7109375" style="2" customWidth="1"/>
    <col min="15097" max="15097" width="11.140625" style="2" customWidth="1"/>
    <col min="15098" max="15098" width="11" style="2" bestFit="1" customWidth="1"/>
    <col min="15099" max="15099" width="11.5703125" style="2" customWidth="1"/>
    <col min="15100" max="15100" width="9.140625" style="2"/>
    <col min="15101" max="15101" width="11.7109375" style="2" customWidth="1"/>
    <col min="15102" max="15346" width="9.140625" style="2"/>
    <col min="15347" max="15347" width="14" style="2" customWidth="1"/>
    <col min="15348" max="15349" width="9.140625" style="2"/>
    <col min="15350" max="15350" width="11.28515625" style="2" customWidth="1"/>
    <col min="15351" max="15351" width="14.7109375" style="2" customWidth="1"/>
    <col min="15352" max="15352" width="10.7109375" style="2" customWidth="1"/>
    <col min="15353" max="15353" width="11.140625" style="2" customWidth="1"/>
    <col min="15354" max="15354" width="11" style="2" bestFit="1" customWidth="1"/>
    <col min="15355" max="15355" width="11.5703125" style="2" customWidth="1"/>
    <col min="15356" max="15356" width="9.140625" style="2"/>
    <col min="15357" max="15357" width="11.7109375" style="2" customWidth="1"/>
    <col min="15358" max="15602" width="9.140625" style="2"/>
    <col min="15603" max="15603" width="14" style="2" customWidth="1"/>
    <col min="15604" max="15605" width="9.140625" style="2"/>
    <col min="15606" max="15606" width="11.28515625" style="2" customWidth="1"/>
    <col min="15607" max="15607" width="14.7109375" style="2" customWidth="1"/>
    <col min="15608" max="15608" width="10.7109375" style="2" customWidth="1"/>
    <col min="15609" max="15609" width="11.140625" style="2" customWidth="1"/>
    <col min="15610" max="15610" width="11" style="2" bestFit="1" customWidth="1"/>
    <col min="15611" max="15611" width="11.5703125" style="2" customWidth="1"/>
    <col min="15612" max="15612" width="9.140625" style="2"/>
    <col min="15613" max="15613" width="11.7109375" style="2" customWidth="1"/>
    <col min="15614" max="15858" width="9.140625" style="2"/>
    <col min="15859" max="15859" width="14" style="2" customWidth="1"/>
    <col min="15860" max="15861" width="9.140625" style="2"/>
    <col min="15862" max="15862" width="11.28515625" style="2" customWidth="1"/>
    <col min="15863" max="15863" width="14.7109375" style="2" customWidth="1"/>
    <col min="15864" max="15864" width="10.7109375" style="2" customWidth="1"/>
    <col min="15865" max="15865" width="11.140625" style="2" customWidth="1"/>
    <col min="15866" max="15866" width="11" style="2" bestFit="1" customWidth="1"/>
    <col min="15867" max="15867" width="11.5703125" style="2" customWidth="1"/>
    <col min="15868" max="15868" width="9.140625" style="2"/>
    <col min="15869" max="15869" width="11.7109375" style="2" customWidth="1"/>
    <col min="15870" max="16114" width="9.140625" style="2"/>
    <col min="16115" max="16115" width="14" style="2" customWidth="1"/>
    <col min="16116" max="16117" width="9.140625" style="2"/>
    <col min="16118" max="16118" width="11.28515625" style="2" customWidth="1"/>
    <col min="16119" max="16119" width="14.7109375" style="2" customWidth="1"/>
    <col min="16120" max="16120" width="10.7109375" style="2" customWidth="1"/>
    <col min="16121" max="16121" width="11.140625" style="2" customWidth="1"/>
    <col min="16122" max="16122" width="11" style="2" bestFit="1" customWidth="1"/>
    <col min="16123" max="16123" width="11.5703125" style="2" customWidth="1"/>
    <col min="16124" max="16124" width="9.140625" style="2"/>
    <col min="16125" max="16125" width="11.7109375" style="2" customWidth="1"/>
    <col min="16126" max="16384" width="9.140625" style="2"/>
  </cols>
  <sheetData>
    <row r="1" spans="1:13">
      <c r="A1" s="1" t="s">
        <v>0</v>
      </c>
    </row>
    <row r="2" spans="1:13" ht="15.75" thickBot="1">
      <c r="A2" s="3" t="s">
        <v>1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</row>
    <row r="3" spans="1:13" ht="15.75" thickTop="1">
      <c r="A3" s="2" t="s">
        <v>2</v>
      </c>
      <c r="B3" s="4"/>
      <c r="C3" s="5"/>
      <c r="D3" s="5"/>
      <c r="E3" s="6"/>
      <c r="F3" s="6"/>
      <c r="G3" s="6"/>
      <c r="H3" s="7"/>
      <c r="I3" s="7"/>
      <c r="J3" s="7"/>
      <c r="K3" s="7"/>
      <c r="L3" s="7"/>
      <c r="M3" s="8"/>
    </row>
    <row r="4" spans="1:13">
      <c r="A4" s="2" t="s">
        <v>3</v>
      </c>
      <c r="B4" s="9"/>
      <c r="C4" s="10"/>
      <c r="D4" s="10"/>
      <c r="E4" s="11"/>
      <c r="F4" s="11"/>
      <c r="G4" s="11"/>
      <c r="H4" s="12"/>
      <c r="I4" s="12"/>
      <c r="J4" s="12"/>
      <c r="K4" s="12"/>
      <c r="L4" s="12"/>
      <c r="M4" s="13"/>
    </row>
    <row r="5" spans="1:13">
      <c r="A5" s="2" t="s">
        <v>4</v>
      </c>
      <c r="B5" s="9"/>
      <c r="C5" s="10"/>
      <c r="D5" s="10"/>
      <c r="E5" s="11"/>
      <c r="F5" s="11"/>
      <c r="G5" s="11"/>
      <c r="H5" s="12"/>
      <c r="I5" s="12"/>
      <c r="J5" s="12"/>
      <c r="K5" s="12"/>
      <c r="L5" s="12"/>
      <c r="M5" s="13"/>
    </row>
    <row r="6" spans="1:13">
      <c r="A6" s="2" t="s">
        <v>5</v>
      </c>
      <c r="B6" s="9"/>
      <c r="C6" s="10"/>
      <c r="D6" s="10"/>
      <c r="E6" s="11"/>
      <c r="F6" s="11"/>
      <c r="G6" s="11"/>
      <c r="H6" s="12"/>
      <c r="I6" s="12"/>
      <c r="J6" s="12"/>
      <c r="K6" s="12"/>
      <c r="L6" s="12"/>
      <c r="M6" s="13"/>
    </row>
    <row r="7" spans="1:13">
      <c r="A7" s="2" t="s">
        <v>6</v>
      </c>
      <c r="B7" s="9"/>
      <c r="C7" s="10"/>
      <c r="D7" s="10"/>
      <c r="E7" s="11"/>
      <c r="F7" s="11"/>
      <c r="G7" s="11"/>
      <c r="H7" s="12"/>
      <c r="I7" s="12"/>
      <c r="J7" s="12"/>
      <c r="K7" s="12"/>
      <c r="L7" s="12"/>
      <c r="M7" s="13"/>
    </row>
    <row r="8" spans="1:13">
      <c r="A8" s="2" t="s">
        <v>7</v>
      </c>
      <c r="B8" s="9"/>
      <c r="C8" s="10"/>
      <c r="D8" s="10"/>
      <c r="E8" s="11"/>
      <c r="F8" s="11"/>
      <c r="G8" s="11"/>
      <c r="H8" s="12"/>
      <c r="I8" s="12"/>
      <c r="J8" s="12"/>
      <c r="K8" s="12"/>
      <c r="L8" s="12"/>
      <c r="M8" s="13"/>
    </row>
    <row r="9" spans="1:13">
      <c r="A9" s="2" t="s">
        <v>8</v>
      </c>
      <c r="B9" s="9"/>
      <c r="C9" s="10"/>
      <c r="D9" s="10"/>
      <c r="E9" s="11"/>
      <c r="F9" s="11"/>
      <c r="G9" s="11"/>
      <c r="H9" s="10"/>
      <c r="I9" s="10"/>
      <c r="J9" s="10"/>
      <c r="K9" s="11"/>
      <c r="L9" s="11"/>
      <c r="M9" s="14"/>
    </row>
    <row r="10" spans="1:13" ht="15.75" thickBot="1">
      <c r="A10" s="2" t="s">
        <v>9</v>
      </c>
      <c r="B10" s="15"/>
      <c r="C10" s="16"/>
      <c r="D10" s="16"/>
      <c r="E10" s="17"/>
      <c r="F10" s="17"/>
      <c r="G10" s="17"/>
      <c r="H10" s="16"/>
      <c r="I10" s="16"/>
      <c r="J10" s="16"/>
      <c r="K10" s="17"/>
      <c r="L10" s="17"/>
      <c r="M10" s="18"/>
    </row>
    <row r="11" spans="1:13" ht="16.5" thickTop="1" thickBot="1">
      <c r="A11" s="3" t="s">
        <v>10</v>
      </c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  <c r="I11" s="2">
        <v>8</v>
      </c>
      <c r="J11" s="2">
        <v>9</v>
      </c>
      <c r="K11" s="2">
        <v>10</v>
      </c>
      <c r="L11" s="2">
        <v>11</v>
      </c>
      <c r="M11" s="2">
        <v>12</v>
      </c>
    </row>
    <row r="12" spans="1:13" ht="15.75" thickTop="1">
      <c r="A12" s="2" t="s">
        <v>2</v>
      </c>
      <c r="B12" s="19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</row>
    <row r="13" spans="1:13">
      <c r="A13" s="2" t="s">
        <v>3</v>
      </c>
      <c r="B13" s="20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1:13">
      <c r="A14" s="2" t="s">
        <v>4</v>
      </c>
      <c r="B14" s="20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/>
    </row>
    <row r="15" spans="1:13">
      <c r="A15" s="2" t="s">
        <v>5</v>
      </c>
      <c r="B15" s="20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/>
    </row>
    <row r="16" spans="1:13">
      <c r="A16" s="2" t="s">
        <v>6</v>
      </c>
      <c r="B16" s="20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>
      <c r="A17" s="2" t="s">
        <v>7</v>
      </c>
      <c r="B17" s="20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3"/>
    </row>
    <row r="18" spans="1:13">
      <c r="A18" s="2" t="s">
        <v>8</v>
      </c>
      <c r="B18" s="20"/>
      <c r="C18" s="12"/>
      <c r="D18" s="12"/>
      <c r="E18" s="12"/>
      <c r="F18" s="12"/>
      <c r="G18" s="12"/>
      <c r="H18" s="10"/>
      <c r="I18" s="10"/>
      <c r="J18" s="10"/>
      <c r="K18" s="11"/>
      <c r="L18" s="11"/>
      <c r="M18" s="14"/>
    </row>
    <row r="19" spans="1:13" ht="15.75" thickBot="1">
      <c r="A19" s="2" t="s">
        <v>9</v>
      </c>
      <c r="B19" s="21"/>
      <c r="C19" s="22"/>
      <c r="D19" s="22"/>
      <c r="E19" s="22"/>
      <c r="F19" s="22"/>
      <c r="G19" s="22"/>
      <c r="H19" s="16"/>
      <c r="I19" s="16"/>
      <c r="J19" s="16"/>
      <c r="K19" s="17"/>
      <c r="L19" s="17"/>
      <c r="M19" s="18"/>
    </row>
    <row r="20" spans="1:13" ht="16.5" thickTop="1" thickBot="1">
      <c r="A20" s="3" t="s">
        <v>12</v>
      </c>
      <c r="B20" s="2">
        <v>1</v>
      </c>
      <c r="C20" s="2">
        <v>2</v>
      </c>
      <c r="D20" s="2">
        <v>3</v>
      </c>
      <c r="E20" s="2">
        <v>4</v>
      </c>
      <c r="F20" s="2">
        <v>5</v>
      </c>
      <c r="G20" s="2">
        <v>6</v>
      </c>
      <c r="H20" s="2">
        <v>7</v>
      </c>
      <c r="I20" s="2">
        <v>8</v>
      </c>
      <c r="J20" s="2">
        <v>9</v>
      </c>
      <c r="K20" s="2">
        <v>10</v>
      </c>
      <c r="L20" s="2">
        <v>11</v>
      </c>
      <c r="M20" s="2">
        <v>12</v>
      </c>
    </row>
    <row r="21" spans="1:13" ht="15.75" thickTop="1">
      <c r="A21" s="2" t="s">
        <v>2</v>
      </c>
      <c r="B21" s="58"/>
      <c r="C21" s="59"/>
      <c r="D21" s="7"/>
      <c r="E21" s="7"/>
      <c r="F21" s="7"/>
      <c r="G21" s="7"/>
      <c r="H21" s="7"/>
      <c r="I21" s="7"/>
      <c r="J21" s="7"/>
      <c r="K21" s="7"/>
      <c r="L21" s="7"/>
      <c r="M21" s="8"/>
    </row>
    <row r="22" spans="1:13">
      <c r="A22" s="2" t="s">
        <v>3</v>
      </c>
      <c r="B22" s="20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3"/>
    </row>
    <row r="23" spans="1:13">
      <c r="A23" s="2" t="s">
        <v>4</v>
      </c>
      <c r="B23" s="20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3"/>
    </row>
    <row r="24" spans="1:13">
      <c r="A24" s="2" t="s">
        <v>5</v>
      </c>
      <c r="B24" s="20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3"/>
    </row>
    <row r="25" spans="1:13">
      <c r="A25" s="2" t="s">
        <v>6</v>
      </c>
      <c r="B25" s="20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3"/>
    </row>
    <row r="26" spans="1:13">
      <c r="A26" s="2" t="s">
        <v>7</v>
      </c>
      <c r="B26" s="20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3"/>
    </row>
    <row r="27" spans="1:13">
      <c r="A27" s="2" t="s">
        <v>8</v>
      </c>
      <c r="B27" s="20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/>
    </row>
    <row r="28" spans="1:13" ht="15.75" thickBot="1">
      <c r="A28" s="2" t="s">
        <v>9</v>
      </c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57"/>
    </row>
    <row r="29" spans="1:13" ht="15.75" thickTop="1">
      <c r="A29" s="1" t="s">
        <v>11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3" ht="15.75" thickBot="1">
      <c r="A30" s="3" t="s">
        <v>12</v>
      </c>
      <c r="B30" s="2">
        <v>1</v>
      </c>
      <c r="C30" s="2">
        <v>2</v>
      </c>
      <c r="D30" s="2">
        <v>3</v>
      </c>
      <c r="E30" s="2">
        <v>4</v>
      </c>
      <c r="F30" s="2">
        <v>5</v>
      </c>
      <c r="G30" s="2">
        <v>6</v>
      </c>
      <c r="H30" s="2">
        <v>7</v>
      </c>
      <c r="I30" s="2">
        <v>8</v>
      </c>
      <c r="J30" s="2">
        <v>9</v>
      </c>
      <c r="K30" s="2">
        <v>10</v>
      </c>
      <c r="L30" s="2">
        <v>11</v>
      </c>
      <c r="M30" s="2">
        <v>12</v>
      </c>
    </row>
    <row r="31" spans="1:13" ht="15.75" thickTop="1">
      <c r="A31" s="2" t="s">
        <v>2</v>
      </c>
      <c r="B31" s="24"/>
      <c r="C31" s="25"/>
      <c r="D31" s="25"/>
      <c r="E31" s="7"/>
      <c r="F31" s="7"/>
      <c r="G31" s="7"/>
      <c r="H31" s="7"/>
      <c r="I31" s="7"/>
      <c r="J31" s="7"/>
      <c r="K31" s="7"/>
      <c r="L31" s="7"/>
      <c r="M31" s="8"/>
    </row>
    <row r="32" spans="1:13">
      <c r="A32" s="2" t="s">
        <v>3</v>
      </c>
      <c r="B32" s="26"/>
      <c r="C32" s="27"/>
      <c r="D32" s="27"/>
      <c r="E32" s="12"/>
      <c r="F32" s="12"/>
      <c r="G32" s="12"/>
      <c r="H32" s="12"/>
      <c r="I32" s="12"/>
      <c r="J32" s="12"/>
      <c r="K32" s="12"/>
      <c r="L32" s="12"/>
      <c r="M32" s="13"/>
    </row>
    <row r="33" spans="1:24">
      <c r="A33" s="2" t="s">
        <v>4</v>
      </c>
      <c r="B33" s="26"/>
      <c r="C33" s="27"/>
      <c r="D33" s="27"/>
      <c r="E33" s="12"/>
      <c r="F33" s="12"/>
      <c r="G33" s="12"/>
      <c r="H33" s="12"/>
      <c r="I33" s="12"/>
      <c r="J33" s="12"/>
      <c r="K33" s="12"/>
      <c r="L33" s="12"/>
      <c r="M33" s="13"/>
    </row>
    <row r="34" spans="1:24">
      <c r="A34" s="2" t="s">
        <v>5</v>
      </c>
      <c r="B34" s="26"/>
      <c r="C34" s="27"/>
      <c r="D34" s="27"/>
      <c r="E34" s="12"/>
      <c r="F34" s="12"/>
      <c r="G34" s="12"/>
      <c r="H34" s="12"/>
      <c r="I34" s="12"/>
      <c r="J34" s="12"/>
      <c r="K34" s="12"/>
      <c r="L34" s="12"/>
      <c r="M34" s="13"/>
    </row>
    <row r="35" spans="1:24">
      <c r="A35" s="2" t="s">
        <v>6</v>
      </c>
      <c r="B35" s="26"/>
      <c r="C35" s="27"/>
      <c r="D35" s="27"/>
      <c r="E35" s="12"/>
      <c r="F35" s="12"/>
      <c r="G35" s="12"/>
      <c r="H35" s="28"/>
      <c r="I35" s="12"/>
      <c r="J35" s="12"/>
      <c r="K35" s="12"/>
      <c r="L35" s="12"/>
      <c r="M35" s="13"/>
    </row>
    <row r="36" spans="1:24">
      <c r="A36" s="2" t="s">
        <v>7</v>
      </c>
      <c r="B36" s="26"/>
      <c r="C36" s="27"/>
      <c r="D36" s="27"/>
      <c r="E36" s="12"/>
      <c r="F36" s="12"/>
      <c r="G36" s="12"/>
      <c r="H36" s="12"/>
      <c r="I36" s="12"/>
      <c r="J36" s="12"/>
      <c r="K36" s="12"/>
      <c r="L36" s="12"/>
      <c r="M36" s="13"/>
    </row>
    <row r="37" spans="1:24">
      <c r="A37" s="2" t="s">
        <v>8</v>
      </c>
      <c r="B37" s="26"/>
      <c r="C37" s="27"/>
      <c r="D37" s="27"/>
      <c r="E37" s="12"/>
      <c r="F37" s="12"/>
      <c r="G37" s="12"/>
      <c r="H37" s="29"/>
      <c r="I37" s="29"/>
      <c r="J37" s="29"/>
      <c r="K37" s="27"/>
      <c r="L37" s="27"/>
      <c r="M37" s="30"/>
    </row>
    <row r="38" spans="1:24" ht="15.75" thickBot="1">
      <c r="A38" s="2" t="s">
        <v>9</v>
      </c>
      <c r="B38" s="31"/>
      <c r="C38" s="32"/>
      <c r="D38" s="32"/>
      <c r="E38" s="22"/>
      <c r="F38" s="22"/>
      <c r="G38" s="22"/>
      <c r="H38" s="33"/>
      <c r="I38" s="33"/>
      <c r="J38" s="33"/>
      <c r="K38" s="32"/>
      <c r="L38" s="32"/>
      <c r="M38" s="34"/>
    </row>
    <row r="39" spans="1:24" ht="16.5" thickTop="1" thickBot="1">
      <c r="A39" s="3" t="s">
        <v>13</v>
      </c>
      <c r="B39" s="2">
        <v>1</v>
      </c>
      <c r="C39" s="2">
        <v>2</v>
      </c>
      <c r="D39" s="2">
        <v>3</v>
      </c>
      <c r="E39" s="2">
        <v>4</v>
      </c>
      <c r="F39" s="2">
        <v>5</v>
      </c>
      <c r="G39" s="2">
        <v>6</v>
      </c>
      <c r="H39" s="2">
        <v>7</v>
      </c>
      <c r="I39" s="2">
        <v>8</v>
      </c>
      <c r="J39" s="2">
        <v>9</v>
      </c>
      <c r="K39" s="2">
        <v>10</v>
      </c>
      <c r="L39" s="2">
        <v>11</v>
      </c>
      <c r="M39" s="2">
        <v>12</v>
      </c>
    </row>
    <row r="40" spans="1:24" ht="15.75" thickTop="1">
      <c r="A40" s="2" t="s">
        <v>2</v>
      </c>
      <c r="B40" s="19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  <c r="O40" t="s">
        <v>36</v>
      </c>
      <c r="P40" t="s">
        <v>107</v>
      </c>
      <c r="Q40" t="s">
        <v>91</v>
      </c>
      <c r="R40" t="s">
        <v>92</v>
      </c>
      <c r="S40" t="s">
        <v>93</v>
      </c>
      <c r="T40" t="s">
        <v>94</v>
      </c>
      <c r="U40" t="s">
        <v>95</v>
      </c>
      <c r="V40" t="s">
        <v>96</v>
      </c>
      <c r="W40" t="s">
        <v>97</v>
      </c>
      <c r="X40" t="s">
        <v>98</v>
      </c>
    </row>
    <row r="41" spans="1:24">
      <c r="A41" s="2" t="s">
        <v>3</v>
      </c>
      <c r="B41" s="20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3"/>
      <c r="O41" s="56">
        <f t="shared" ref="O41:O52" si="0">B65</f>
        <v>0</v>
      </c>
      <c r="P41" t="s">
        <v>108</v>
      </c>
      <c r="Q41" t="s">
        <v>99</v>
      </c>
      <c r="R41" t="s">
        <v>103</v>
      </c>
      <c r="S41" t="s">
        <v>101</v>
      </c>
      <c r="T41">
        <v>40</v>
      </c>
      <c r="U41" s="2" t="e">
        <f>B54</f>
        <v>#NUM!</v>
      </c>
      <c r="V41" t="e">
        <f>I51</f>
        <v>#NUM!</v>
      </c>
      <c r="W41" t="e">
        <f>V41/U41</f>
        <v>#NUM!</v>
      </c>
      <c r="X41" t="s">
        <v>102</v>
      </c>
    </row>
    <row r="42" spans="1:24">
      <c r="A42" s="2" t="s">
        <v>4</v>
      </c>
      <c r="B42" s="20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3"/>
      <c r="O42" s="56">
        <f t="shared" si="0"/>
        <v>0</v>
      </c>
      <c r="P42" t="s">
        <v>108</v>
      </c>
      <c r="Q42" t="s">
        <v>99</v>
      </c>
      <c r="R42" t="s">
        <v>103</v>
      </c>
      <c r="S42" t="s">
        <v>101</v>
      </c>
      <c r="T42">
        <v>40</v>
      </c>
      <c r="U42" s="2" t="e">
        <f>B54</f>
        <v>#NUM!</v>
      </c>
      <c r="V42" t="e">
        <f>I53</f>
        <v>#NUM!</v>
      </c>
      <c r="W42" t="e">
        <f t="shared" ref="W42:W52" si="1">V42/U42</f>
        <v>#NUM!</v>
      </c>
      <c r="X42" t="s">
        <v>102</v>
      </c>
    </row>
    <row r="43" spans="1:24">
      <c r="A43" s="2" t="s">
        <v>5</v>
      </c>
      <c r="B43" s="2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3"/>
      <c r="O43" s="56">
        <f t="shared" si="0"/>
        <v>0</v>
      </c>
      <c r="P43" t="s">
        <v>108</v>
      </c>
      <c r="Q43" t="s">
        <v>99</v>
      </c>
      <c r="R43" t="s">
        <v>100</v>
      </c>
      <c r="S43" t="s">
        <v>101</v>
      </c>
      <c r="T43">
        <v>40</v>
      </c>
      <c r="U43" s="2" t="e">
        <f>B55</f>
        <v>#NUM!</v>
      </c>
      <c r="V43" t="e">
        <f>I52</f>
        <v>#NUM!</v>
      </c>
      <c r="W43" t="e">
        <f t="shared" si="1"/>
        <v>#NUM!</v>
      </c>
      <c r="X43" t="s">
        <v>102</v>
      </c>
    </row>
    <row r="44" spans="1:24">
      <c r="A44" s="2" t="s">
        <v>6</v>
      </c>
      <c r="B44" s="20"/>
      <c r="C44" s="12"/>
      <c r="D44" s="12"/>
      <c r="E44" s="12"/>
      <c r="F44" s="12"/>
      <c r="G44" s="12"/>
      <c r="H44" s="28"/>
      <c r="I44" s="12"/>
      <c r="J44" s="12"/>
      <c r="K44" s="12"/>
      <c r="L44" s="12"/>
      <c r="M44" s="13"/>
      <c r="O44" s="56">
        <f t="shared" si="0"/>
        <v>0</v>
      </c>
      <c r="P44" t="s">
        <v>108</v>
      </c>
      <c r="Q44" t="s">
        <v>99</v>
      </c>
      <c r="R44" t="s">
        <v>100</v>
      </c>
      <c r="S44" t="s">
        <v>101</v>
      </c>
      <c r="T44">
        <v>40</v>
      </c>
      <c r="U44" s="2" t="e">
        <f>B55</f>
        <v>#NUM!</v>
      </c>
      <c r="V44" t="e">
        <f>I54</f>
        <v>#NUM!</v>
      </c>
      <c r="W44" t="e">
        <f t="shared" si="1"/>
        <v>#NUM!</v>
      </c>
      <c r="X44" t="s">
        <v>102</v>
      </c>
    </row>
    <row r="45" spans="1:24">
      <c r="A45" s="2" t="s">
        <v>7</v>
      </c>
      <c r="B45" s="20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3"/>
      <c r="O45" s="56">
        <f t="shared" si="0"/>
        <v>0</v>
      </c>
      <c r="P45" t="s">
        <v>108</v>
      </c>
      <c r="Q45" t="s">
        <v>99</v>
      </c>
      <c r="R45" t="s">
        <v>104</v>
      </c>
      <c r="S45" t="s">
        <v>101</v>
      </c>
      <c r="T45">
        <v>40</v>
      </c>
      <c r="U45" s="2" t="e">
        <f>D54</f>
        <v>#NUM!</v>
      </c>
      <c r="V45" t="e">
        <f>K51</f>
        <v>#NUM!</v>
      </c>
      <c r="W45" t="e">
        <f t="shared" si="1"/>
        <v>#NUM!</v>
      </c>
      <c r="X45" t="s">
        <v>102</v>
      </c>
    </row>
    <row r="46" spans="1:24">
      <c r="A46" s="2" t="s">
        <v>8</v>
      </c>
      <c r="B46" s="20"/>
      <c r="C46" s="12"/>
      <c r="D46" s="12"/>
      <c r="E46" s="12"/>
      <c r="F46" s="12"/>
      <c r="G46" s="12"/>
      <c r="H46" s="29"/>
      <c r="I46" s="29"/>
      <c r="J46" s="29"/>
      <c r="K46" s="27"/>
      <c r="L46" s="27"/>
      <c r="M46" s="30"/>
      <c r="O46" s="56">
        <f t="shared" si="0"/>
        <v>0</v>
      </c>
      <c r="P46" t="s">
        <v>108</v>
      </c>
      <c r="Q46" t="s">
        <v>99</v>
      </c>
      <c r="R46" t="s">
        <v>104</v>
      </c>
      <c r="S46" t="s">
        <v>101</v>
      </c>
      <c r="T46">
        <v>40</v>
      </c>
      <c r="U46" s="2" t="e">
        <f>D54</f>
        <v>#NUM!</v>
      </c>
      <c r="V46" t="e">
        <f>K53</f>
        <v>#NUM!</v>
      </c>
      <c r="W46" t="e">
        <f t="shared" si="1"/>
        <v>#NUM!</v>
      </c>
      <c r="X46" t="s">
        <v>102</v>
      </c>
    </row>
    <row r="47" spans="1:24" ht="15.75" thickBot="1">
      <c r="A47" s="2" t="s">
        <v>9</v>
      </c>
      <c r="B47" s="21"/>
      <c r="C47" s="22"/>
      <c r="D47" s="22"/>
      <c r="E47" s="22"/>
      <c r="F47" s="22"/>
      <c r="G47" s="22"/>
      <c r="H47" s="33"/>
      <c r="I47" s="33"/>
      <c r="J47" s="33"/>
      <c r="K47" s="32"/>
      <c r="L47" s="32"/>
      <c r="M47" s="34"/>
      <c r="O47" s="56">
        <f t="shared" si="0"/>
        <v>0</v>
      </c>
      <c r="P47" t="s">
        <v>108</v>
      </c>
      <c r="Q47" t="s">
        <v>99</v>
      </c>
      <c r="R47" t="s">
        <v>105</v>
      </c>
      <c r="S47" t="s">
        <v>101</v>
      </c>
      <c r="T47">
        <v>40</v>
      </c>
      <c r="U47" s="2" t="e">
        <f>D55</f>
        <v>#NUM!</v>
      </c>
      <c r="V47" t="e">
        <f>K52</f>
        <v>#NUM!</v>
      </c>
      <c r="W47" t="e">
        <f t="shared" si="1"/>
        <v>#NUM!</v>
      </c>
      <c r="X47" t="s">
        <v>102</v>
      </c>
    </row>
    <row r="48" spans="1:24" ht="15.75" thickTop="1">
      <c r="A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O48" s="56">
        <f t="shared" si="0"/>
        <v>0</v>
      </c>
      <c r="P48" t="s">
        <v>108</v>
      </c>
      <c r="Q48" t="s">
        <v>99</v>
      </c>
      <c r="R48" t="s">
        <v>105</v>
      </c>
      <c r="S48" t="s">
        <v>101</v>
      </c>
      <c r="T48">
        <v>40</v>
      </c>
      <c r="U48" s="2" t="e">
        <f>D55</f>
        <v>#NUM!</v>
      </c>
      <c r="V48" t="e">
        <f>K54</f>
        <v>#NUM!</v>
      </c>
      <c r="W48" t="e">
        <f t="shared" si="1"/>
        <v>#NUM!</v>
      </c>
      <c r="X48" t="s">
        <v>102</v>
      </c>
    </row>
    <row r="49" spans="1:24">
      <c r="A49" s="1" t="s">
        <v>14</v>
      </c>
      <c r="C49" s="36" t="s">
        <v>15</v>
      </c>
      <c r="D49" s="35"/>
      <c r="E49" s="37" t="s">
        <v>15</v>
      </c>
      <c r="F49" s="35"/>
      <c r="G49" s="35"/>
      <c r="H49" s="37" t="s">
        <v>16</v>
      </c>
      <c r="I49" s="35"/>
      <c r="J49" s="36" t="s">
        <v>15</v>
      </c>
      <c r="K49" s="35"/>
      <c r="L49" s="37" t="s">
        <v>15</v>
      </c>
      <c r="M49" s="35"/>
      <c r="O49" s="56">
        <f t="shared" si="0"/>
        <v>0</v>
      </c>
      <c r="P49" t="s">
        <v>108</v>
      </c>
      <c r="Q49" t="s">
        <v>106</v>
      </c>
      <c r="R49" t="s">
        <v>104</v>
      </c>
      <c r="S49" t="s">
        <v>101</v>
      </c>
      <c r="T49">
        <v>40</v>
      </c>
      <c r="U49" s="2" t="e">
        <f>F54</f>
        <v>#NUM!</v>
      </c>
      <c r="V49" t="e">
        <f>M51</f>
        <v>#NUM!</v>
      </c>
      <c r="W49" t="e">
        <f t="shared" si="1"/>
        <v>#NUM!</v>
      </c>
      <c r="X49" t="s">
        <v>102</v>
      </c>
    </row>
    <row r="50" spans="1:24">
      <c r="A50" s="37" t="s">
        <v>17</v>
      </c>
      <c r="B50" s="36"/>
      <c r="C50" s="36" t="s">
        <v>18</v>
      </c>
      <c r="D50" s="37"/>
      <c r="E50" s="37" t="s">
        <v>15</v>
      </c>
      <c r="F50" s="35"/>
      <c r="G50" s="35"/>
      <c r="H50" s="37" t="s">
        <v>17</v>
      </c>
      <c r="I50" s="36"/>
      <c r="J50" s="36" t="s">
        <v>18</v>
      </c>
      <c r="K50" s="37"/>
      <c r="L50" s="37" t="s">
        <v>15</v>
      </c>
      <c r="M50" s="35"/>
      <c r="O50" s="56">
        <f t="shared" si="0"/>
        <v>0</v>
      </c>
      <c r="P50" t="s">
        <v>108</v>
      </c>
      <c r="Q50" t="s">
        <v>106</v>
      </c>
      <c r="R50" t="s">
        <v>104</v>
      </c>
      <c r="S50" t="s">
        <v>101</v>
      </c>
      <c r="T50">
        <v>40</v>
      </c>
      <c r="U50" s="2" t="e">
        <f>F54</f>
        <v>#NUM!</v>
      </c>
      <c r="V50" t="e">
        <f>M53</f>
        <v>#NUM!</v>
      </c>
      <c r="W50" t="e">
        <f t="shared" si="1"/>
        <v>#NUM!</v>
      </c>
      <c r="X50" t="s">
        <v>102</v>
      </c>
    </row>
    <row r="51" spans="1:24">
      <c r="A51" s="35">
        <v>0</v>
      </c>
      <c r="B51" s="2" t="e">
        <f>MEDIAN(B3:D3)</f>
        <v>#NUM!</v>
      </c>
      <c r="C51" s="2">
        <v>0</v>
      </c>
      <c r="D51" s="35" t="e">
        <f>MEDIAN(E3:G3)</f>
        <v>#NUM!</v>
      </c>
      <c r="E51" s="2">
        <v>0</v>
      </c>
      <c r="F51" s="35" t="e">
        <f>MEDIAN(B31:D31)</f>
        <v>#NUM!</v>
      </c>
      <c r="G51" s="35"/>
      <c r="H51" t="s">
        <v>19</v>
      </c>
      <c r="I51" s="35" t="e">
        <f>MEDIAN(H9:J9)</f>
        <v>#NUM!</v>
      </c>
      <c r="J51" t="s">
        <v>20</v>
      </c>
      <c r="K51" s="35" t="e">
        <f>MEDIAN(K9:M9)</f>
        <v>#NUM!</v>
      </c>
      <c r="L51" t="s">
        <v>21</v>
      </c>
      <c r="M51" s="35" t="e">
        <f>MEDIAN(K37:M37)</f>
        <v>#NUM!</v>
      </c>
      <c r="O51" s="56">
        <f t="shared" si="0"/>
        <v>0</v>
      </c>
      <c r="P51" t="s">
        <v>108</v>
      </c>
      <c r="Q51" t="s">
        <v>106</v>
      </c>
      <c r="R51" t="s">
        <v>105</v>
      </c>
      <c r="S51" t="s">
        <v>101</v>
      </c>
      <c r="T51">
        <v>40</v>
      </c>
      <c r="U51" s="2" t="e">
        <f>F55</f>
        <v>#NUM!</v>
      </c>
      <c r="V51" t="e">
        <f>M52</f>
        <v>#NUM!</v>
      </c>
      <c r="W51" t="e">
        <f t="shared" si="1"/>
        <v>#NUM!</v>
      </c>
      <c r="X51" t="s">
        <v>102</v>
      </c>
    </row>
    <row r="52" spans="1:24">
      <c r="A52" s="35">
        <v>1</v>
      </c>
      <c r="B52" s="2" t="e">
        <f t="shared" ref="B52:B58" si="2">MEDIAN(B4:D4)</f>
        <v>#NUM!</v>
      </c>
      <c r="C52" s="2">
        <v>7.0728</v>
      </c>
      <c r="D52" s="35" t="e">
        <f t="shared" ref="D52:D58" si="3">MEDIAN(E4:G4)</f>
        <v>#NUM!</v>
      </c>
      <c r="E52" s="2">
        <v>7.0728</v>
      </c>
      <c r="F52" s="35" t="e">
        <f t="shared" ref="F52:F58" si="4">MEDIAN(B32:D32)</f>
        <v>#NUM!</v>
      </c>
      <c r="G52" s="35"/>
      <c r="H52" t="s">
        <v>22</v>
      </c>
      <c r="I52" s="35" t="e">
        <f>MEDIAN(H10:J10)</f>
        <v>#NUM!</v>
      </c>
      <c r="J52" t="s">
        <v>23</v>
      </c>
      <c r="K52" s="35" t="e">
        <f>MEDIAN(K10:M10)</f>
        <v>#NUM!</v>
      </c>
      <c r="L52" t="s">
        <v>24</v>
      </c>
      <c r="M52" s="35" t="e">
        <f>MEDIAN(K38:M38)</f>
        <v>#NUM!</v>
      </c>
      <c r="O52" s="56">
        <f t="shared" si="0"/>
        <v>0</v>
      </c>
      <c r="P52" t="s">
        <v>108</v>
      </c>
      <c r="Q52" t="s">
        <v>106</v>
      </c>
      <c r="R52" t="s">
        <v>105</v>
      </c>
      <c r="S52" t="s">
        <v>101</v>
      </c>
      <c r="T52">
        <v>40</v>
      </c>
      <c r="U52" s="2" t="e">
        <f>F55</f>
        <v>#NUM!</v>
      </c>
      <c r="V52" t="e">
        <f>M54</f>
        <v>#NUM!</v>
      </c>
      <c r="W52" t="e">
        <f t="shared" si="1"/>
        <v>#NUM!</v>
      </c>
      <c r="X52" t="s">
        <v>102</v>
      </c>
    </row>
    <row r="53" spans="1:24">
      <c r="A53" s="35">
        <v>2</v>
      </c>
      <c r="B53" s="2" t="e">
        <f t="shared" si="2"/>
        <v>#NUM!</v>
      </c>
      <c r="C53" s="2">
        <v>14.1456</v>
      </c>
      <c r="D53" s="35" t="e">
        <f t="shared" si="3"/>
        <v>#NUM!</v>
      </c>
      <c r="E53" s="2">
        <v>14.1456</v>
      </c>
      <c r="F53" s="35" t="e">
        <f t="shared" si="4"/>
        <v>#NUM!</v>
      </c>
      <c r="G53" s="35"/>
      <c r="H53" t="s">
        <v>25</v>
      </c>
      <c r="I53" s="35" t="e">
        <f>MEDIAN(H18:J18)</f>
        <v>#NUM!</v>
      </c>
      <c r="J53" t="s">
        <v>26</v>
      </c>
      <c r="K53" s="35" t="e">
        <f>MEDIAN(K18:M18)</f>
        <v>#NUM!</v>
      </c>
      <c r="L53" t="s">
        <v>27</v>
      </c>
      <c r="M53" s="35" t="e">
        <f>MEDIAN(K46:M46)</f>
        <v>#NUM!</v>
      </c>
    </row>
    <row r="54" spans="1:24">
      <c r="A54" s="35">
        <v>5</v>
      </c>
      <c r="B54" s="2" t="e">
        <f t="shared" si="2"/>
        <v>#NUM!</v>
      </c>
      <c r="C54" s="2">
        <v>35.363999999999997</v>
      </c>
      <c r="D54" s="35" t="e">
        <f t="shared" si="3"/>
        <v>#NUM!</v>
      </c>
      <c r="E54" s="2">
        <v>35.363999999999997</v>
      </c>
      <c r="F54" s="35" t="e">
        <f t="shared" si="4"/>
        <v>#NUM!</v>
      </c>
      <c r="G54" s="35"/>
      <c r="H54" t="s">
        <v>28</v>
      </c>
      <c r="I54" s="35" t="e">
        <f>MEDIAN(H19:J19)</f>
        <v>#NUM!</v>
      </c>
      <c r="J54" t="s">
        <v>29</v>
      </c>
      <c r="K54" s="35" t="e">
        <f>MEDIAN(K19:M19)</f>
        <v>#NUM!</v>
      </c>
      <c r="L54" t="s">
        <v>30</v>
      </c>
      <c r="M54" s="35" t="e">
        <f>MEDIAN(K47:M47)</f>
        <v>#NUM!</v>
      </c>
    </row>
    <row r="55" spans="1:24">
      <c r="A55" s="35">
        <v>10</v>
      </c>
      <c r="B55" s="2" t="e">
        <f t="shared" si="2"/>
        <v>#NUM!</v>
      </c>
      <c r="C55" s="2">
        <v>49.51</v>
      </c>
      <c r="D55" s="35" t="e">
        <f t="shared" si="3"/>
        <v>#NUM!</v>
      </c>
      <c r="E55" s="2">
        <v>49.51</v>
      </c>
      <c r="F55" s="35" t="e">
        <f t="shared" si="4"/>
        <v>#NUM!</v>
      </c>
      <c r="G55" s="35"/>
      <c r="H55" s="35"/>
      <c r="I55" s="35"/>
      <c r="J55" s="35"/>
      <c r="K55" s="35"/>
      <c r="L55" s="35"/>
      <c r="M55" s="35"/>
    </row>
    <row r="56" spans="1:24">
      <c r="A56" s="35">
        <v>15</v>
      </c>
      <c r="B56" s="2" t="e">
        <f t="shared" si="2"/>
        <v>#NUM!</v>
      </c>
      <c r="C56" s="2">
        <v>70.73</v>
      </c>
      <c r="D56" s="35" t="e">
        <f t="shared" si="3"/>
        <v>#NUM!</v>
      </c>
      <c r="E56" s="2">
        <v>70.73</v>
      </c>
      <c r="F56" s="35" t="e">
        <f t="shared" si="4"/>
        <v>#NUM!</v>
      </c>
      <c r="G56" s="35"/>
      <c r="H56"/>
      <c r="I56" t="s">
        <v>31</v>
      </c>
      <c r="J56"/>
      <c r="K56" t="s">
        <v>31</v>
      </c>
      <c r="L56"/>
      <c r="M56" t="s">
        <v>31</v>
      </c>
    </row>
    <row r="57" spans="1:24">
      <c r="A57" s="35">
        <v>20</v>
      </c>
      <c r="B57" s="2" t="e">
        <f t="shared" si="2"/>
        <v>#NUM!</v>
      </c>
      <c r="C57" s="2">
        <v>141.45599999999999</v>
      </c>
      <c r="D57" s="35" t="e">
        <f t="shared" si="3"/>
        <v>#NUM!</v>
      </c>
      <c r="E57" s="2">
        <v>141.45599999999999</v>
      </c>
      <c r="F57" s="35" t="e">
        <f t="shared" si="4"/>
        <v>#NUM!</v>
      </c>
      <c r="G57" s="35"/>
      <c r="H57" t="s">
        <v>19</v>
      </c>
      <c r="I57" s="38" t="e">
        <f>ROUND(I51/B54*100,0)</f>
        <v>#NUM!</v>
      </c>
      <c r="J57" t="s">
        <v>20</v>
      </c>
      <c r="K57" s="39" t="e">
        <f>ROUND(K51/D54*100,0)</f>
        <v>#NUM!</v>
      </c>
      <c r="L57" t="s">
        <v>21</v>
      </c>
      <c r="M57" s="40" t="e">
        <f>ROUND(M51/F54*100,0)</f>
        <v>#NUM!</v>
      </c>
    </row>
    <row r="58" spans="1:24">
      <c r="A58" s="35">
        <v>100</v>
      </c>
      <c r="B58" s="2" t="e">
        <f t="shared" si="2"/>
        <v>#NUM!</v>
      </c>
      <c r="C58" s="2">
        <v>282.91199999999998</v>
      </c>
      <c r="D58" s="35" t="e">
        <f t="shared" si="3"/>
        <v>#NUM!</v>
      </c>
      <c r="E58" s="2">
        <v>282.91199999999998</v>
      </c>
      <c r="F58" s="35" t="e">
        <f t="shared" si="4"/>
        <v>#NUM!</v>
      </c>
      <c r="G58" s="35"/>
      <c r="H58" t="s">
        <v>22</v>
      </c>
      <c r="I58" s="38" t="e">
        <f>ROUND(I52/B55*100,0)</f>
        <v>#NUM!</v>
      </c>
      <c r="J58" t="s">
        <v>23</v>
      </c>
      <c r="K58" s="39" t="e">
        <f>ROUND(K52/D55*100,0)</f>
        <v>#NUM!</v>
      </c>
      <c r="L58" t="s">
        <v>24</v>
      </c>
      <c r="M58" s="40" t="e">
        <f>ROUND(M52/F55*100,0)</f>
        <v>#NUM!</v>
      </c>
    </row>
    <row r="59" spans="1:24">
      <c r="A59" s="41" t="s">
        <v>32</v>
      </c>
      <c r="B59" s="41" t="s">
        <v>3</v>
      </c>
      <c r="C59" s="42" t="s">
        <v>32</v>
      </c>
      <c r="D59" s="42" t="s">
        <v>3</v>
      </c>
      <c r="E59" s="43" t="s">
        <v>32</v>
      </c>
      <c r="F59" s="43" t="s">
        <v>3</v>
      </c>
      <c r="G59" s="35"/>
      <c r="H59" t="s">
        <v>25</v>
      </c>
      <c r="I59" s="38" t="e">
        <f>ROUND(I53/B54*100,0)</f>
        <v>#NUM!</v>
      </c>
      <c r="J59" t="s">
        <v>26</v>
      </c>
      <c r="K59" s="39" t="e">
        <f>ROUND(K53/D54*100,0)</f>
        <v>#NUM!</v>
      </c>
      <c r="L59" t="s">
        <v>27</v>
      </c>
      <c r="M59" s="40" t="e">
        <f>ROUND(M53/F54*100,0)</f>
        <v>#NUM!</v>
      </c>
    </row>
    <row r="60" spans="1:24">
      <c r="A60" s="41" t="e">
        <f>SLOPE(B51:B57,A51:A57)</f>
        <v>#NUM!</v>
      </c>
      <c r="B60" s="41" t="e">
        <f>INTERCEPT(B51:B54,A51:A54)</f>
        <v>#NUM!</v>
      </c>
      <c r="C60" s="44" t="e">
        <f>SLOPE(D51:D58,C51:C58)</f>
        <v>#NUM!</v>
      </c>
      <c r="D60" s="42" t="e">
        <f>INTERCEPT(D51:D54,C51:C54)</f>
        <v>#NUM!</v>
      </c>
      <c r="E60" s="43" t="e">
        <f>SLOPE(F51:F58,E51:E58)</f>
        <v>#NUM!</v>
      </c>
      <c r="F60" s="43" t="e">
        <f>INTERCEPT(F51:F54,E51:E54)</f>
        <v>#NUM!</v>
      </c>
      <c r="G60" s="35"/>
      <c r="H60" t="s">
        <v>28</v>
      </c>
      <c r="I60" s="38" t="e">
        <f>ROUND(I54/B55*100,0)</f>
        <v>#NUM!</v>
      </c>
      <c r="J60" t="s">
        <v>29</v>
      </c>
      <c r="K60" s="39" t="e">
        <f>ROUND(K54/D55*100,0)</f>
        <v>#NUM!</v>
      </c>
      <c r="L60" t="s">
        <v>30</v>
      </c>
      <c r="M60" s="40" t="e">
        <f>ROUND(M54/F55*100,0)</f>
        <v>#NUM!</v>
      </c>
    </row>
    <row r="61" spans="1:24">
      <c r="A61" s="45" t="s">
        <v>33</v>
      </c>
      <c r="B61" s="41" t="e">
        <f>CORREL(B51:B58,A51:A58)</f>
        <v>#NUM!</v>
      </c>
      <c r="C61" s="46" t="s">
        <v>33</v>
      </c>
      <c r="D61" s="42" t="e">
        <f>CORREL(D51:D58,C51:C58)</f>
        <v>#NUM!</v>
      </c>
      <c r="E61" s="47" t="s">
        <v>33</v>
      </c>
      <c r="F61" s="43" t="e">
        <f>CORREL(F51:F58,E51:E58)</f>
        <v>#NUM!</v>
      </c>
      <c r="G61" s="60" t="s">
        <v>110</v>
      </c>
      <c r="K61" s="35"/>
      <c r="L61" s="48"/>
    </row>
    <row r="62" spans="1:24">
      <c r="A62" s="45" t="s">
        <v>34</v>
      </c>
      <c r="B62" s="38" t="e">
        <f>CORREL(B51:B57,A51:A57)</f>
        <v>#NUM!</v>
      </c>
      <c r="G62" s="61" t="e">
        <f>A60/C60</f>
        <v>#NUM!</v>
      </c>
      <c r="H62" s="36"/>
      <c r="J62" s="48"/>
      <c r="M62" s="49"/>
    </row>
    <row r="63" spans="1:24">
      <c r="G63" s="36"/>
      <c r="H63" s="36"/>
      <c r="J63" s="48"/>
    </row>
    <row r="64" spans="1:24">
      <c r="A64" s="36" t="s">
        <v>35</v>
      </c>
      <c r="B64" s="50" t="s">
        <v>36</v>
      </c>
      <c r="C64" s="50" t="s">
        <v>37</v>
      </c>
      <c r="D64" s="50" t="s">
        <v>38</v>
      </c>
      <c r="E64" s="50" t="s">
        <v>39</v>
      </c>
      <c r="F64" s="50" t="s">
        <v>40</v>
      </c>
      <c r="G64" s="51" t="s">
        <v>41</v>
      </c>
      <c r="H64" s="51" t="s">
        <v>109</v>
      </c>
      <c r="I64" s="51" t="s">
        <v>42</v>
      </c>
      <c r="J64" s="36" t="s">
        <v>43</v>
      </c>
      <c r="K64" s="36" t="s">
        <v>44</v>
      </c>
      <c r="L64" s="48"/>
    </row>
    <row r="65" spans="1:22">
      <c r="A65" s="52" t="s">
        <v>45</v>
      </c>
      <c r="B65" s="55"/>
      <c r="C65" s="53">
        <v>1</v>
      </c>
      <c r="D65" s="52" t="s">
        <v>46</v>
      </c>
      <c r="E65" s="52" t="s">
        <v>47</v>
      </c>
      <c r="F65" s="52" t="s">
        <v>48</v>
      </c>
      <c r="G65" s="2" t="e">
        <f>MEDIAN(H3:J3)</f>
        <v>#NUM!</v>
      </c>
      <c r="H65" s="52" t="e">
        <f>MEDIAN(B22:C22)-MEDIAN($B$21:$C$21)</f>
        <v>#NUM!</v>
      </c>
      <c r="I65" s="2" t="e">
        <f t="shared" ref="I65:I72" si="5">MEDIAN(E31:G31)</f>
        <v>#NUM!</v>
      </c>
      <c r="J65" s="2" t="e">
        <f>((I65-$F$60)/$E$60)</f>
        <v>#NUM!</v>
      </c>
      <c r="K65" s="2" t="e">
        <f>(G65-H65-AVERAGE($B$60,$D$60)-$C$60*J65)/$A$60</f>
        <v>#NUM!</v>
      </c>
      <c r="L65" s="53"/>
    </row>
    <row r="66" spans="1:22">
      <c r="A66" s="52" t="s">
        <v>49</v>
      </c>
      <c r="B66" s="48"/>
      <c r="C66" s="53">
        <v>2</v>
      </c>
      <c r="D66" s="52" t="s">
        <v>46</v>
      </c>
      <c r="E66" s="52" t="s">
        <v>47</v>
      </c>
      <c r="F66" s="52" t="s">
        <v>48</v>
      </c>
      <c r="G66" s="2" t="e">
        <f>MEDIAN(H4:J4)</f>
        <v>#NUM!</v>
      </c>
      <c r="H66" s="52" t="e">
        <f t="shared" ref="H66:H70" si="6">MEDIAN(B23:C23)-MEDIAN($B$21:$C$21)</f>
        <v>#NUM!</v>
      </c>
      <c r="I66" s="2" t="e">
        <f t="shared" si="5"/>
        <v>#NUM!</v>
      </c>
      <c r="J66" s="2" t="e">
        <f t="shared" ref="J66:J104" si="7">((I66-$F$60)/$E$60)</f>
        <v>#NUM!</v>
      </c>
      <c r="K66" s="2" t="e">
        <f t="shared" ref="K66:K104" si="8">(G66-H66-AVERAGE($B$60,$D$60)-$C$60*J66)/$A$60</f>
        <v>#NUM!</v>
      </c>
      <c r="L66" s="48"/>
    </row>
    <row r="67" spans="1:22">
      <c r="A67" s="52" t="s">
        <v>50</v>
      </c>
      <c r="B67" s="48"/>
      <c r="C67" s="53">
        <v>3</v>
      </c>
      <c r="D67" s="52" t="s">
        <v>46</v>
      </c>
      <c r="E67" s="52" t="s">
        <v>47</v>
      </c>
      <c r="F67" s="52" t="s">
        <v>48</v>
      </c>
      <c r="G67" s="2" t="e">
        <f>MEDIAN(H5:J5)</f>
        <v>#NUM!</v>
      </c>
      <c r="H67" s="52" t="e">
        <f t="shared" si="6"/>
        <v>#NUM!</v>
      </c>
      <c r="I67" s="2" t="e">
        <f t="shared" si="5"/>
        <v>#NUM!</v>
      </c>
      <c r="J67" s="2" t="e">
        <f t="shared" si="7"/>
        <v>#NUM!</v>
      </c>
      <c r="K67" s="2" t="e">
        <f t="shared" si="8"/>
        <v>#NUM!</v>
      </c>
      <c r="L67" s="48"/>
      <c r="O67"/>
      <c r="P67"/>
      <c r="Q67"/>
      <c r="R67"/>
      <c r="S67"/>
      <c r="T67"/>
      <c r="U67"/>
      <c r="V67"/>
    </row>
    <row r="68" spans="1:22">
      <c r="A68" s="52" t="s">
        <v>51</v>
      </c>
      <c r="B68" s="48"/>
      <c r="C68" s="53">
        <v>4</v>
      </c>
      <c r="D68" s="52" t="s">
        <v>46</v>
      </c>
      <c r="E68" s="52" t="s">
        <v>47</v>
      </c>
      <c r="F68" s="52" t="s">
        <v>48</v>
      </c>
      <c r="G68" s="2" t="e">
        <f t="shared" ref="G68:G70" si="9">MEDIAN(H6:J6)</f>
        <v>#NUM!</v>
      </c>
      <c r="H68" s="52" t="e">
        <f t="shared" si="6"/>
        <v>#NUM!</v>
      </c>
      <c r="I68" s="2" t="e">
        <f t="shared" si="5"/>
        <v>#NUM!</v>
      </c>
      <c r="J68" s="2" t="e">
        <f t="shared" si="7"/>
        <v>#NUM!</v>
      </c>
      <c r="K68" s="2" t="e">
        <f t="shared" si="8"/>
        <v>#NUM!</v>
      </c>
      <c r="L68" s="48"/>
      <c r="O68"/>
      <c r="P68"/>
      <c r="Q68"/>
      <c r="R68"/>
      <c r="S68"/>
      <c r="T68"/>
      <c r="U68"/>
      <c r="V68"/>
    </row>
    <row r="69" spans="1:22">
      <c r="A69" s="52" t="s">
        <v>52</v>
      </c>
      <c r="B69" s="48"/>
      <c r="C69" s="53">
        <v>5</v>
      </c>
      <c r="D69" s="52" t="s">
        <v>46</v>
      </c>
      <c r="E69" s="52" t="s">
        <v>47</v>
      </c>
      <c r="F69" s="52" t="s">
        <v>48</v>
      </c>
      <c r="G69" s="2" t="e">
        <f t="shared" si="9"/>
        <v>#NUM!</v>
      </c>
      <c r="H69" s="52" t="e">
        <f t="shared" si="6"/>
        <v>#NUM!</v>
      </c>
      <c r="I69" s="2" t="e">
        <f t="shared" si="5"/>
        <v>#NUM!</v>
      </c>
      <c r="J69" s="2" t="e">
        <f>((I69-$F$60)/$E$60)</f>
        <v>#NUM!</v>
      </c>
      <c r="K69" s="2" t="e">
        <f t="shared" si="8"/>
        <v>#NUM!</v>
      </c>
      <c r="L69" s="48"/>
      <c r="O69"/>
      <c r="P69"/>
      <c r="Q69"/>
      <c r="R69"/>
      <c r="S69"/>
      <c r="T69"/>
      <c r="U69"/>
      <c r="V69"/>
    </row>
    <row r="70" spans="1:22">
      <c r="A70" s="52" t="s">
        <v>53</v>
      </c>
      <c r="B70" s="48"/>
      <c r="C70" s="53">
        <v>1</v>
      </c>
      <c r="D70" s="52" t="s">
        <v>46</v>
      </c>
      <c r="E70" s="52" t="s">
        <v>47</v>
      </c>
      <c r="F70" s="52" t="s">
        <v>54</v>
      </c>
      <c r="G70" s="2" t="e">
        <f t="shared" si="9"/>
        <v>#NUM!</v>
      </c>
      <c r="H70" s="52" t="e">
        <f t="shared" si="6"/>
        <v>#NUM!</v>
      </c>
      <c r="I70" s="2" t="e">
        <f t="shared" si="5"/>
        <v>#NUM!</v>
      </c>
      <c r="J70" s="2" t="e">
        <f t="shared" si="7"/>
        <v>#NUM!</v>
      </c>
      <c r="K70" s="2" t="e">
        <f t="shared" si="8"/>
        <v>#NUM!</v>
      </c>
      <c r="L70" s="48"/>
      <c r="O70"/>
      <c r="P70"/>
      <c r="Q70"/>
      <c r="R70"/>
      <c r="S70"/>
      <c r="T70"/>
      <c r="U70"/>
      <c r="V70"/>
    </row>
    <row r="71" spans="1:22">
      <c r="A71" s="52" t="s">
        <v>55</v>
      </c>
      <c r="B71" s="48"/>
      <c r="C71" s="53">
        <v>2</v>
      </c>
      <c r="D71" s="52" t="s">
        <v>46</v>
      </c>
      <c r="E71" s="52" t="s">
        <v>47</v>
      </c>
      <c r="F71" s="52" t="s">
        <v>54</v>
      </c>
      <c r="G71" s="23" t="e">
        <f>MEDIAN(K3:M3)</f>
        <v>#NUM!</v>
      </c>
      <c r="H71" s="52" t="e">
        <f>MEDIAN(B28:C28)-MEDIAN($B$21:$C$21)</f>
        <v>#NUM!</v>
      </c>
      <c r="I71" s="2" t="e">
        <f t="shared" si="5"/>
        <v>#NUM!</v>
      </c>
      <c r="J71" s="2" t="e">
        <f t="shared" si="7"/>
        <v>#NUM!</v>
      </c>
      <c r="K71" s="2" t="e">
        <f t="shared" si="8"/>
        <v>#NUM!</v>
      </c>
      <c r="L71" s="48"/>
    </row>
    <row r="72" spans="1:22">
      <c r="A72" s="52" t="s">
        <v>56</v>
      </c>
      <c r="B72" s="48"/>
      <c r="C72" s="53">
        <v>3</v>
      </c>
      <c r="D72" s="52" t="s">
        <v>46</v>
      </c>
      <c r="E72" s="52" t="s">
        <v>47</v>
      </c>
      <c r="F72" s="52" t="s">
        <v>54</v>
      </c>
      <c r="G72" s="23" t="e">
        <f t="shared" ref="G72:G76" si="10">MEDIAN(K4:M4)</f>
        <v>#NUM!</v>
      </c>
      <c r="H72" s="23" t="e">
        <f>MEDIAN(D21:E21)-MEDIAN($B$21:$C$21)</f>
        <v>#NUM!</v>
      </c>
      <c r="I72" s="2" t="e">
        <f t="shared" si="5"/>
        <v>#NUM!</v>
      </c>
      <c r="J72" s="2" t="e">
        <f t="shared" si="7"/>
        <v>#NUM!</v>
      </c>
      <c r="K72" s="2" t="e">
        <f t="shared" si="8"/>
        <v>#NUM!</v>
      </c>
      <c r="L72" s="48"/>
    </row>
    <row r="73" spans="1:22">
      <c r="A73" s="52" t="s">
        <v>57</v>
      </c>
      <c r="B73" s="48"/>
      <c r="C73" s="53">
        <v>4</v>
      </c>
      <c r="D73" s="52" t="s">
        <v>46</v>
      </c>
      <c r="E73" s="52" t="s">
        <v>47</v>
      </c>
      <c r="F73" s="52" t="s">
        <v>54</v>
      </c>
      <c r="G73" s="23" t="e">
        <f t="shared" si="10"/>
        <v>#NUM!</v>
      </c>
      <c r="H73" s="23" t="e">
        <f t="shared" ref="H73:H79" si="11">MEDIAN(D22:E22)-MEDIAN($B$21:$C$21)</f>
        <v>#NUM!</v>
      </c>
      <c r="I73" s="2" t="e">
        <f>MEDIAN(H31:J31)</f>
        <v>#NUM!</v>
      </c>
      <c r="J73" s="2" t="e">
        <f t="shared" si="7"/>
        <v>#NUM!</v>
      </c>
      <c r="K73" s="2" t="e">
        <f t="shared" si="8"/>
        <v>#NUM!</v>
      </c>
      <c r="L73" s="48"/>
    </row>
    <row r="74" spans="1:22">
      <c r="A74" s="52" t="s">
        <v>58</v>
      </c>
      <c r="B74" s="48"/>
      <c r="C74" s="53">
        <v>5</v>
      </c>
      <c r="D74" s="52" t="s">
        <v>46</v>
      </c>
      <c r="E74" s="52" t="s">
        <v>47</v>
      </c>
      <c r="F74" s="52" t="s">
        <v>54</v>
      </c>
      <c r="G74" s="23" t="e">
        <f t="shared" si="10"/>
        <v>#NUM!</v>
      </c>
      <c r="H74" s="23" t="e">
        <f t="shared" si="11"/>
        <v>#NUM!</v>
      </c>
      <c r="I74" s="2" t="e">
        <f t="shared" ref="I74:I80" si="12">MEDIAN(H32:J32)</f>
        <v>#NUM!</v>
      </c>
      <c r="J74" s="2" t="e">
        <f t="shared" si="7"/>
        <v>#NUM!</v>
      </c>
      <c r="K74" s="2" t="e">
        <f t="shared" si="8"/>
        <v>#NUM!</v>
      </c>
      <c r="L74" s="48"/>
    </row>
    <row r="75" spans="1:22">
      <c r="A75" s="52" t="s">
        <v>59</v>
      </c>
      <c r="B75" s="48"/>
      <c r="C75" s="53">
        <v>1</v>
      </c>
      <c r="D75" s="52" t="s">
        <v>46</v>
      </c>
      <c r="E75" s="52" t="s">
        <v>60</v>
      </c>
      <c r="F75" s="52" t="s">
        <v>48</v>
      </c>
      <c r="G75" s="23" t="e">
        <f t="shared" si="10"/>
        <v>#NUM!</v>
      </c>
      <c r="H75" s="23" t="e">
        <f t="shared" si="11"/>
        <v>#NUM!</v>
      </c>
      <c r="I75" s="2" t="e">
        <f t="shared" si="12"/>
        <v>#NUM!</v>
      </c>
      <c r="J75" s="2" t="e">
        <f t="shared" si="7"/>
        <v>#NUM!</v>
      </c>
      <c r="K75" s="2" t="e">
        <f t="shared" si="8"/>
        <v>#NUM!</v>
      </c>
      <c r="L75" s="48"/>
    </row>
    <row r="76" spans="1:22">
      <c r="A76" s="52" t="s">
        <v>61</v>
      </c>
      <c r="B76" s="48"/>
      <c r="C76" s="53">
        <v>2</v>
      </c>
      <c r="D76" s="52" t="s">
        <v>46</v>
      </c>
      <c r="E76" s="52" t="s">
        <v>60</v>
      </c>
      <c r="F76" s="52" t="s">
        <v>48</v>
      </c>
      <c r="G76" s="23" t="e">
        <f t="shared" si="10"/>
        <v>#NUM!</v>
      </c>
      <c r="H76" s="23" t="e">
        <f t="shared" si="11"/>
        <v>#NUM!</v>
      </c>
      <c r="I76" s="2" t="e">
        <f t="shared" si="12"/>
        <v>#NUM!</v>
      </c>
      <c r="J76" s="2" t="e">
        <f t="shared" si="7"/>
        <v>#NUM!</v>
      </c>
      <c r="K76" s="2" t="e">
        <f t="shared" si="8"/>
        <v>#NUM!</v>
      </c>
      <c r="L76" s="48"/>
      <c r="M76" s="56"/>
      <c r="N76"/>
    </row>
    <row r="77" spans="1:22">
      <c r="A77" s="52" t="s">
        <v>62</v>
      </c>
      <c r="B77" s="48"/>
      <c r="C77" s="53">
        <v>3</v>
      </c>
      <c r="D77" s="52" t="s">
        <v>46</v>
      </c>
      <c r="E77" s="52" t="s">
        <v>60</v>
      </c>
      <c r="F77" s="52" t="s">
        <v>48</v>
      </c>
      <c r="G77" s="23" t="e">
        <f>MEDIAN(B12:D12)</f>
        <v>#NUM!</v>
      </c>
      <c r="H77" s="23" t="e">
        <f t="shared" si="11"/>
        <v>#NUM!</v>
      </c>
      <c r="I77" s="2" t="e">
        <f t="shared" si="12"/>
        <v>#NUM!</v>
      </c>
      <c r="J77" s="2" t="e">
        <f t="shared" si="7"/>
        <v>#NUM!</v>
      </c>
      <c r="K77" s="2" t="e">
        <f t="shared" si="8"/>
        <v>#NUM!</v>
      </c>
      <c r="L77" s="48"/>
      <c r="M77" s="56"/>
      <c r="N77"/>
    </row>
    <row r="78" spans="1:22">
      <c r="A78" s="52" t="s">
        <v>63</v>
      </c>
      <c r="B78" s="48"/>
      <c r="C78" s="53">
        <v>4</v>
      </c>
      <c r="D78" s="52" t="s">
        <v>46</v>
      </c>
      <c r="E78" s="52" t="s">
        <v>60</v>
      </c>
      <c r="F78" s="52" t="s">
        <v>48</v>
      </c>
      <c r="G78" s="23" t="e">
        <f t="shared" ref="G78:G84" si="13">MEDIAN(B13:D13)</f>
        <v>#NUM!</v>
      </c>
      <c r="H78" s="23" t="e">
        <f t="shared" si="11"/>
        <v>#NUM!</v>
      </c>
      <c r="I78" s="2" t="e">
        <f t="shared" si="12"/>
        <v>#NUM!</v>
      </c>
      <c r="J78" s="2" t="e">
        <f t="shared" si="7"/>
        <v>#NUM!</v>
      </c>
      <c r="K78" s="2" t="e">
        <f t="shared" si="8"/>
        <v>#NUM!</v>
      </c>
      <c r="L78" s="48"/>
      <c r="M78" s="56"/>
      <c r="N78"/>
    </row>
    <row r="79" spans="1:22">
      <c r="A79" s="52" t="s">
        <v>64</v>
      </c>
      <c r="B79" s="48"/>
      <c r="C79" s="53">
        <v>5</v>
      </c>
      <c r="D79" s="52" t="s">
        <v>46</v>
      </c>
      <c r="E79" s="52" t="s">
        <v>60</v>
      </c>
      <c r="F79" s="52" t="s">
        <v>48</v>
      </c>
      <c r="G79" s="23" t="e">
        <f t="shared" si="13"/>
        <v>#NUM!</v>
      </c>
      <c r="H79" s="23" t="e">
        <f t="shared" si="11"/>
        <v>#NUM!</v>
      </c>
      <c r="I79" s="2" t="e">
        <f t="shared" si="12"/>
        <v>#NUM!</v>
      </c>
      <c r="J79" s="2" t="e">
        <f t="shared" si="7"/>
        <v>#NUM!</v>
      </c>
      <c r="K79" s="2" t="e">
        <f t="shared" si="8"/>
        <v>#NUM!</v>
      </c>
      <c r="L79" s="48"/>
      <c r="M79" s="56"/>
      <c r="N79"/>
    </row>
    <row r="80" spans="1:22">
      <c r="A80" s="52" t="s">
        <v>65</v>
      </c>
      <c r="B80" s="48"/>
      <c r="C80" s="53">
        <v>1</v>
      </c>
      <c r="D80" s="52" t="s">
        <v>46</v>
      </c>
      <c r="E80" s="52" t="s">
        <v>60</v>
      </c>
      <c r="F80" s="52" t="s">
        <v>54</v>
      </c>
      <c r="G80" s="23" t="e">
        <f t="shared" si="13"/>
        <v>#NUM!</v>
      </c>
      <c r="H80" s="23" t="e">
        <f>MEDIAN(F21:G21)-MEDIAN($B$21:$C$21)</f>
        <v>#NUM!</v>
      </c>
      <c r="I80" s="2" t="e">
        <f t="shared" si="12"/>
        <v>#NUM!</v>
      </c>
      <c r="J80" s="2" t="e">
        <f t="shared" si="7"/>
        <v>#NUM!</v>
      </c>
      <c r="K80" s="2" t="e">
        <f t="shared" si="8"/>
        <v>#NUM!</v>
      </c>
      <c r="L80" s="48"/>
    </row>
    <row r="81" spans="1:12">
      <c r="A81" s="52" t="s">
        <v>66</v>
      </c>
      <c r="B81" s="48"/>
      <c r="C81" s="53">
        <v>2</v>
      </c>
      <c r="D81" s="52" t="s">
        <v>46</v>
      </c>
      <c r="E81" s="52" t="s">
        <v>60</v>
      </c>
      <c r="F81" s="52" t="s">
        <v>54</v>
      </c>
      <c r="G81" s="23" t="e">
        <f t="shared" si="13"/>
        <v>#NUM!</v>
      </c>
      <c r="H81" s="23" t="e">
        <f t="shared" ref="H81:H86" si="14">MEDIAN(F22:G22)-MEDIAN($B$21:$C$21)</f>
        <v>#NUM!</v>
      </c>
      <c r="I81" s="2" t="e">
        <f>MEDIAN(K31:M31)</f>
        <v>#NUM!</v>
      </c>
      <c r="J81" s="2" t="e">
        <f t="shared" si="7"/>
        <v>#NUM!</v>
      </c>
      <c r="K81" s="2" t="e">
        <f t="shared" si="8"/>
        <v>#NUM!</v>
      </c>
      <c r="L81" s="48"/>
    </row>
    <row r="82" spans="1:12">
      <c r="A82" s="52" t="s">
        <v>67</v>
      </c>
      <c r="B82" s="48"/>
      <c r="C82" s="53">
        <v>3</v>
      </c>
      <c r="D82" s="52" t="s">
        <v>46</v>
      </c>
      <c r="E82" s="52" t="s">
        <v>60</v>
      </c>
      <c r="F82" s="52" t="s">
        <v>54</v>
      </c>
      <c r="G82" s="23" t="e">
        <f t="shared" si="13"/>
        <v>#NUM!</v>
      </c>
      <c r="H82" s="23" t="e">
        <f t="shared" si="14"/>
        <v>#NUM!</v>
      </c>
      <c r="I82" s="2" t="e">
        <f t="shared" ref="I82:I86" si="15">MEDIAN(K32:M32)</f>
        <v>#NUM!</v>
      </c>
      <c r="J82" s="2" t="e">
        <f t="shared" si="7"/>
        <v>#NUM!</v>
      </c>
      <c r="K82" s="2" t="e">
        <f t="shared" si="8"/>
        <v>#NUM!</v>
      </c>
      <c r="L82" s="48"/>
    </row>
    <row r="83" spans="1:12">
      <c r="A83" s="52" t="s">
        <v>68</v>
      </c>
      <c r="B83" s="48"/>
      <c r="C83" s="53">
        <v>4</v>
      </c>
      <c r="D83" s="52" t="s">
        <v>46</v>
      </c>
      <c r="E83" s="52" t="s">
        <v>60</v>
      </c>
      <c r="F83" s="52" t="s">
        <v>54</v>
      </c>
      <c r="G83" s="23" t="e">
        <f t="shared" si="13"/>
        <v>#NUM!</v>
      </c>
      <c r="H83" s="23" t="e">
        <f t="shared" si="14"/>
        <v>#NUM!</v>
      </c>
      <c r="I83" s="2" t="e">
        <f t="shared" si="15"/>
        <v>#NUM!</v>
      </c>
      <c r="J83" s="2" t="e">
        <f t="shared" si="7"/>
        <v>#NUM!</v>
      </c>
      <c r="K83" s="2" t="e">
        <f t="shared" si="8"/>
        <v>#NUM!</v>
      </c>
      <c r="L83" s="48"/>
    </row>
    <row r="84" spans="1:12">
      <c r="A84" s="52" t="s">
        <v>69</v>
      </c>
      <c r="B84" s="48"/>
      <c r="C84" s="53">
        <v>5</v>
      </c>
      <c r="D84" s="52" t="s">
        <v>46</v>
      </c>
      <c r="E84" s="52" t="s">
        <v>60</v>
      </c>
      <c r="F84" s="52" t="s">
        <v>54</v>
      </c>
      <c r="G84" s="23" t="e">
        <f t="shared" si="13"/>
        <v>#NUM!</v>
      </c>
      <c r="H84" s="23" t="e">
        <f t="shared" si="14"/>
        <v>#NUM!</v>
      </c>
      <c r="I84" s="2" t="e">
        <f t="shared" si="15"/>
        <v>#NUM!</v>
      </c>
      <c r="J84" s="2" t="e">
        <f t="shared" si="7"/>
        <v>#NUM!</v>
      </c>
      <c r="K84" s="2" t="e">
        <f t="shared" si="8"/>
        <v>#NUM!</v>
      </c>
      <c r="L84" s="48"/>
    </row>
    <row r="85" spans="1:12">
      <c r="A85" s="52" t="s">
        <v>70</v>
      </c>
      <c r="B85" s="48"/>
      <c r="C85" s="53">
        <v>1</v>
      </c>
      <c r="D85" s="52" t="s">
        <v>71</v>
      </c>
      <c r="E85" s="52" t="s">
        <v>47</v>
      </c>
      <c r="F85" s="52" t="s">
        <v>48</v>
      </c>
      <c r="G85" s="2" t="e">
        <f t="shared" ref="G85:G92" si="16">MEDIAN(E12:G12)</f>
        <v>#NUM!</v>
      </c>
      <c r="H85" s="23" t="e">
        <f t="shared" si="14"/>
        <v>#NUM!</v>
      </c>
      <c r="I85" s="2" t="e">
        <f t="shared" si="15"/>
        <v>#NUM!</v>
      </c>
      <c r="J85" s="2" t="e">
        <f t="shared" si="7"/>
        <v>#NUM!</v>
      </c>
      <c r="K85" s="2" t="e">
        <f t="shared" si="8"/>
        <v>#NUM!</v>
      </c>
      <c r="L85" s="35"/>
    </row>
    <row r="86" spans="1:12">
      <c r="A86" s="52" t="s">
        <v>72</v>
      </c>
      <c r="B86" s="48"/>
      <c r="C86" s="53">
        <v>2</v>
      </c>
      <c r="D86" s="52" t="s">
        <v>71</v>
      </c>
      <c r="E86" s="52" t="s">
        <v>47</v>
      </c>
      <c r="F86" s="52" t="s">
        <v>48</v>
      </c>
      <c r="G86" s="2" t="e">
        <f t="shared" si="16"/>
        <v>#NUM!</v>
      </c>
      <c r="H86" s="23" t="e">
        <f t="shared" si="14"/>
        <v>#NUM!</v>
      </c>
      <c r="I86" s="2" t="e">
        <f t="shared" si="15"/>
        <v>#NUM!</v>
      </c>
      <c r="J86" s="2" t="e">
        <f t="shared" si="7"/>
        <v>#NUM!</v>
      </c>
      <c r="K86" s="2" t="e">
        <f t="shared" si="8"/>
        <v>#NUM!</v>
      </c>
      <c r="L86" s="35"/>
    </row>
    <row r="87" spans="1:12">
      <c r="A87" s="52" t="s">
        <v>73</v>
      </c>
      <c r="B87" s="48"/>
      <c r="C87" s="53">
        <v>3</v>
      </c>
      <c r="D87" s="52" t="s">
        <v>71</v>
      </c>
      <c r="E87" s="52" t="s">
        <v>47</v>
      </c>
      <c r="F87" s="52" t="s">
        <v>48</v>
      </c>
      <c r="G87" s="2" t="e">
        <f t="shared" si="16"/>
        <v>#NUM!</v>
      </c>
      <c r="H87" s="23" t="e">
        <f>MEDIAN(F28:G28)-MEDIAN($B$21:$C$21)</f>
        <v>#NUM!</v>
      </c>
      <c r="I87" s="2" t="e">
        <f>MEDIAN(B40:D40)</f>
        <v>#NUM!</v>
      </c>
      <c r="J87" s="2" t="e">
        <f t="shared" si="7"/>
        <v>#NUM!</v>
      </c>
      <c r="K87" s="2" t="e">
        <f t="shared" si="8"/>
        <v>#NUM!</v>
      </c>
      <c r="L87" s="35"/>
    </row>
    <row r="88" spans="1:12">
      <c r="A88" s="52" t="s">
        <v>74</v>
      </c>
      <c r="B88" s="48"/>
      <c r="C88" s="53">
        <v>4</v>
      </c>
      <c r="D88" s="52" t="s">
        <v>71</v>
      </c>
      <c r="E88" s="52" t="s">
        <v>47</v>
      </c>
      <c r="F88" s="52" t="s">
        <v>48</v>
      </c>
      <c r="G88" s="2" t="e">
        <f t="shared" si="16"/>
        <v>#NUM!</v>
      </c>
      <c r="H88" s="2" t="e">
        <f>MEDIAN(H21:I21)-MEDIAN($B$21:$C$21)</f>
        <v>#NUM!</v>
      </c>
      <c r="I88" s="2" t="e">
        <f t="shared" ref="I88:I94" si="17">MEDIAN(B41:D41)</f>
        <v>#NUM!</v>
      </c>
      <c r="J88" s="2" t="e">
        <f t="shared" si="7"/>
        <v>#NUM!</v>
      </c>
      <c r="K88" s="2" t="e">
        <f t="shared" si="8"/>
        <v>#NUM!</v>
      </c>
      <c r="L88" s="35"/>
    </row>
    <row r="89" spans="1:12">
      <c r="A89" s="52" t="s">
        <v>75</v>
      </c>
      <c r="B89" s="48"/>
      <c r="C89" s="53">
        <v>5</v>
      </c>
      <c r="D89" s="52" t="s">
        <v>71</v>
      </c>
      <c r="E89" s="52" t="s">
        <v>47</v>
      </c>
      <c r="F89" s="52" t="s">
        <v>48</v>
      </c>
      <c r="G89" s="2" t="e">
        <f t="shared" si="16"/>
        <v>#NUM!</v>
      </c>
      <c r="H89" s="2" t="e">
        <f t="shared" ref="H89:H92" si="18">MEDIAN(H22:I22)-MEDIAN($B$21:$C$21)</f>
        <v>#NUM!</v>
      </c>
      <c r="I89" s="2" t="e">
        <f t="shared" si="17"/>
        <v>#NUM!</v>
      </c>
      <c r="J89" s="2" t="e">
        <f t="shared" si="7"/>
        <v>#NUM!</v>
      </c>
      <c r="K89" s="2" t="e">
        <f t="shared" si="8"/>
        <v>#NUM!</v>
      </c>
      <c r="L89" s="54"/>
    </row>
    <row r="90" spans="1:12">
      <c r="A90" s="52" t="s">
        <v>76</v>
      </c>
      <c r="B90" s="48"/>
      <c r="C90" s="53">
        <v>1</v>
      </c>
      <c r="D90" s="52" t="s">
        <v>71</v>
      </c>
      <c r="E90" s="52" t="s">
        <v>47</v>
      </c>
      <c r="F90" s="52" t="s">
        <v>54</v>
      </c>
      <c r="G90" s="2" t="e">
        <f t="shared" si="16"/>
        <v>#NUM!</v>
      </c>
      <c r="H90" s="2" t="e">
        <f>MEDIAN(H23:I23)-MEDIAN($B$21:$C$21)</f>
        <v>#NUM!</v>
      </c>
      <c r="I90" s="2" t="e">
        <f t="shared" si="17"/>
        <v>#NUM!</v>
      </c>
      <c r="J90" s="2" t="e">
        <f t="shared" si="7"/>
        <v>#NUM!</v>
      </c>
      <c r="K90" s="2" t="e">
        <f t="shared" si="8"/>
        <v>#NUM!</v>
      </c>
      <c r="L90" s="54"/>
    </row>
    <row r="91" spans="1:12">
      <c r="A91" s="52" t="s">
        <v>77</v>
      </c>
      <c r="B91" s="48"/>
      <c r="C91" s="53">
        <v>2</v>
      </c>
      <c r="D91" s="52" t="s">
        <v>71</v>
      </c>
      <c r="E91" s="52" t="s">
        <v>47</v>
      </c>
      <c r="F91" s="52" t="s">
        <v>54</v>
      </c>
      <c r="G91" s="2" t="e">
        <f t="shared" si="16"/>
        <v>#NUM!</v>
      </c>
      <c r="H91" s="2" t="e">
        <f t="shared" si="18"/>
        <v>#NUM!</v>
      </c>
      <c r="I91" s="2" t="e">
        <f t="shared" si="17"/>
        <v>#NUM!</v>
      </c>
      <c r="J91" s="2" t="e">
        <f t="shared" si="7"/>
        <v>#NUM!</v>
      </c>
      <c r="K91" s="2" t="e">
        <f t="shared" si="8"/>
        <v>#NUM!</v>
      </c>
      <c r="L91" s="35"/>
    </row>
    <row r="92" spans="1:12">
      <c r="A92" s="52" t="s">
        <v>78</v>
      </c>
      <c r="B92" s="48"/>
      <c r="C92" s="53">
        <v>3</v>
      </c>
      <c r="D92" s="52" t="s">
        <v>71</v>
      </c>
      <c r="E92" s="52" t="s">
        <v>47</v>
      </c>
      <c r="F92" s="52" t="s">
        <v>54</v>
      </c>
      <c r="G92" s="2" t="e">
        <f t="shared" si="16"/>
        <v>#NUM!</v>
      </c>
      <c r="H92" s="2" t="e">
        <f t="shared" si="18"/>
        <v>#NUM!</v>
      </c>
      <c r="I92" s="2" t="e">
        <f t="shared" si="17"/>
        <v>#NUM!</v>
      </c>
      <c r="J92" s="2" t="e">
        <f t="shared" si="7"/>
        <v>#NUM!</v>
      </c>
      <c r="K92" s="2" t="e">
        <f t="shared" si="8"/>
        <v>#NUM!</v>
      </c>
      <c r="L92" s="35"/>
    </row>
    <row r="93" spans="1:12">
      <c r="A93" s="52" t="s">
        <v>79</v>
      </c>
      <c r="B93" s="48"/>
      <c r="C93" s="53">
        <v>4</v>
      </c>
      <c r="D93" s="52" t="s">
        <v>71</v>
      </c>
      <c r="E93" s="52" t="s">
        <v>47</v>
      </c>
      <c r="F93" s="52" t="s">
        <v>54</v>
      </c>
      <c r="G93" s="2" t="e">
        <f>MEDIAN(H12:J12)</f>
        <v>#NUM!</v>
      </c>
      <c r="H93" s="2" t="e">
        <f>MEDIAN(H26:I26)-MEDIAN($B$21:$C$21)</f>
        <v>#NUM!</v>
      </c>
      <c r="I93" s="2" t="e">
        <f t="shared" si="17"/>
        <v>#NUM!</v>
      </c>
      <c r="J93" s="2" t="e">
        <f t="shared" si="7"/>
        <v>#NUM!</v>
      </c>
      <c r="K93" s="2" t="e">
        <f t="shared" si="8"/>
        <v>#NUM!</v>
      </c>
      <c r="L93" s="35"/>
    </row>
    <row r="94" spans="1:12">
      <c r="A94" s="52" t="s">
        <v>80</v>
      </c>
      <c r="B94" s="48"/>
      <c r="C94" s="53">
        <v>5</v>
      </c>
      <c r="D94" s="52" t="s">
        <v>71</v>
      </c>
      <c r="E94" s="52" t="s">
        <v>47</v>
      </c>
      <c r="F94" s="52" t="s">
        <v>54</v>
      </c>
      <c r="G94" s="2" t="e">
        <f t="shared" ref="G94:G98" si="19">MEDIAN(H13:J13)</f>
        <v>#NUM!</v>
      </c>
      <c r="H94" s="2" t="e">
        <f t="shared" ref="H94:H95" si="20">MEDIAN(H27:I27)-MEDIAN($B$21:$C$21)</f>
        <v>#NUM!</v>
      </c>
      <c r="I94" s="2" t="e">
        <f t="shared" si="17"/>
        <v>#NUM!</v>
      </c>
      <c r="J94" s="2" t="e">
        <f t="shared" si="7"/>
        <v>#NUM!</v>
      </c>
      <c r="K94" s="2" t="e">
        <f t="shared" si="8"/>
        <v>#NUM!</v>
      </c>
      <c r="L94" s="35"/>
    </row>
    <row r="95" spans="1:12">
      <c r="A95" s="52" t="s">
        <v>81</v>
      </c>
      <c r="B95" s="48"/>
      <c r="C95" s="53">
        <v>1</v>
      </c>
      <c r="D95" s="52" t="s">
        <v>71</v>
      </c>
      <c r="E95" s="52" t="s">
        <v>60</v>
      </c>
      <c r="F95" s="52" t="s">
        <v>48</v>
      </c>
      <c r="G95" s="2" t="e">
        <f t="shared" si="19"/>
        <v>#NUM!</v>
      </c>
      <c r="H95" s="2" t="e">
        <f t="shared" si="20"/>
        <v>#NUM!</v>
      </c>
      <c r="I95" s="2" t="e">
        <f>MEDIAN(E40:G40)</f>
        <v>#NUM!</v>
      </c>
      <c r="J95" s="2" t="e">
        <f t="shared" si="7"/>
        <v>#NUM!</v>
      </c>
      <c r="K95" s="2" t="e">
        <f t="shared" si="8"/>
        <v>#NUM!</v>
      </c>
      <c r="L95" s="54"/>
    </row>
    <row r="96" spans="1:12">
      <c r="A96" s="52" t="s">
        <v>82</v>
      </c>
      <c r="B96" s="48"/>
      <c r="C96" s="53">
        <v>2</v>
      </c>
      <c r="D96" s="52" t="s">
        <v>71</v>
      </c>
      <c r="E96" s="52" t="s">
        <v>60</v>
      </c>
      <c r="F96" s="52" t="s">
        <v>48</v>
      </c>
      <c r="G96" s="2" t="e">
        <f t="shared" si="19"/>
        <v>#NUM!</v>
      </c>
      <c r="H96" s="2" t="e">
        <f>MEDIAN(K21:L21)-MEDIAN($B$21:$C$21)</f>
        <v>#NUM!</v>
      </c>
      <c r="I96" s="2" t="e">
        <f t="shared" ref="I96:I102" si="21">MEDIAN(E41:G41)</f>
        <v>#NUM!</v>
      </c>
      <c r="J96" s="2" t="e">
        <f t="shared" si="7"/>
        <v>#NUM!</v>
      </c>
      <c r="K96" s="2" t="e">
        <f t="shared" si="8"/>
        <v>#NUM!</v>
      </c>
      <c r="L96" s="54"/>
    </row>
    <row r="97" spans="1:12">
      <c r="A97" s="52" t="s">
        <v>83</v>
      </c>
      <c r="B97" s="48"/>
      <c r="C97" s="53">
        <v>3</v>
      </c>
      <c r="D97" s="52" t="s">
        <v>71</v>
      </c>
      <c r="E97" s="52" t="s">
        <v>60</v>
      </c>
      <c r="F97" s="52" t="s">
        <v>48</v>
      </c>
      <c r="G97" s="2" t="e">
        <f t="shared" si="19"/>
        <v>#NUM!</v>
      </c>
      <c r="H97" s="2" t="e">
        <f t="shared" ref="H97:H103" si="22">MEDIAN(K22:L22)-MEDIAN($B$21:$C$21)</f>
        <v>#NUM!</v>
      </c>
      <c r="I97" s="2" t="e">
        <f t="shared" si="21"/>
        <v>#NUM!</v>
      </c>
      <c r="J97" s="2" t="e">
        <f t="shared" si="7"/>
        <v>#NUM!</v>
      </c>
      <c r="K97" s="2" t="e">
        <f t="shared" si="8"/>
        <v>#NUM!</v>
      </c>
      <c r="L97" s="35"/>
    </row>
    <row r="98" spans="1:12">
      <c r="A98" s="52" t="s">
        <v>84</v>
      </c>
      <c r="B98" s="48"/>
      <c r="C98" s="53">
        <v>4</v>
      </c>
      <c r="D98" s="52" t="s">
        <v>71</v>
      </c>
      <c r="E98" s="52" t="s">
        <v>60</v>
      </c>
      <c r="F98" s="52" t="s">
        <v>48</v>
      </c>
      <c r="G98" s="2" t="e">
        <f t="shared" si="19"/>
        <v>#NUM!</v>
      </c>
      <c r="H98" s="2" t="e">
        <f t="shared" si="22"/>
        <v>#NUM!</v>
      </c>
      <c r="I98" s="2" t="e">
        <f t="shared" si="21"/>
        <v>#NUM!</v>
      </c>
      <c r="J98" s="2" t="e">
        <f t="shared" si="7"/>
        <v>#NUM!</v>
      </c>
      <c r="K98" s="2" t="e">
        <f t="shared" si="8"/>
        <v>#NUM!</v>
      </c>
      <c r="L98" s="35"/>
    </row>
    <row r="99" spans="1:12">
      <c r="A99" s="52" t="s">
        <v>85</v>
      </c>
      <c r="B99" s="48"/>
      <c r="C99" s="53">
        <v>5</v>
      </c>
      <c r="D99" s="52" t="s">
        <v>71</v>
      </c>
      <c r="E99" s="52" t="s">
        <v>60</v>
      </c>
      <c r="F99" s="52" t="s">
        <v>48</v>
      </c>
      <c r="G99" s="2" t="e">
        <f>MEDIAN(K12:M12)</f>
        <v>#NUM!</v>
      </c>
      <c r="H99" s="2" t="e">
        <f t="shared" si="22"/>
        <v>#NUM!</v>
      </c>
      <c r="I99" s="2" t="e">
        <f t="shared" si="21"/>
        <v>#NUM!</v>
      </c>
      <c r="J99" s="2" t="e">
        <f t="shared" si="7"/>
        <v>#NUM!</v>
      </c>
      <c r="K99" s="2" t="e">
        <f t="shared" si="8"/>
        <v>#NUM!</v>
      </c>
      <c r="L99" s="35"/>
    </row>
    <row r="100" spans="1:12">
      <c r="A100" s="52" t="s">
        <v>86</v>
      </c>
      <c r="B100" s="48"/>
      <c r="C100" s="53">
        <v>1</v>
      </c>
      <c r="D100" s="52" t="s">
        <v>71</v>
      </c>
      <c r="E100" s="52" t="s">
        <v>60</v>
      </c>
      <c r="F100" s="52" t="s">
        <v>54</v>
      </c>
      <c r="G100" s="2" t="e">
        <f t="shared" ref="G100:G104" si="23">MEDIAN(K13:M13)</f>
        <v>#NUM!</v>
      </c>
      <c r="H100" s="2" t="e">
        <f t="shared" si="22"/>
        <v>#NUM!</v>
      </c>
      <c r="I100" s="2" t="e">
        <f t="shared" si="21"/>
        <v>#NUM!</v>
      </c>
      <c r="J100" s="2" t="e">
        <f t="shared" si="7"/>
        <v>#NUM!</v>
      </c>
      <c r="K100" s="2" t="e">
        <f t="shared" si="8"/>
        <v>#NUM!</v>
      </c>
      <c r="L100" s="35"/>
    </row>
    <row r="101" spans="1:12">
      <c r="A101" s="52" t="s">
        <v>87</v>
      </c>
      <c r="B101" s="48"/>
      <c r="C101" s="53">
        <v>2</v>
      </c>
      <c r="D101" s="52" t="s">
        <v>71</v>
      </c>
      <c r="E101" s="52" t="s">
        <v>60</v>
      </c>
      <c r="F101" s="52" t="s">
        <v>54</v>
      </c>
      <c r="G101" s="2" t="e">
        <f t="shared" si="23"/>
        <v>#NUM!</v>
      </c>
      <c r="H101" s="2" t="e">
        <f>MEDIAN(K26:L26)-MEDIAN($B$21:$C$21)</f>
        <v>#NUM!</v>
      </c>
      <c r="I101" s="2" t="e">
        <f t="shared" si="21"/>
        <v>#NUM!</v>
      </c>
      <c r="J101" s="2" t="e">
        <f t="shared" si="7"/>
        <v>#NUM!</v>
      </c>
      <c r="K101" s="2" t="e">
        <f t="shared" si="8"/>
        <v>#NUM!</v>
      </c>
      <c r="L101" s="54"/>
    </row>
    <row r="102" spans="1:12">
      <c r="A102" s="52" t="s">
        <v>88</v>
      </c>
      <c r="B102" s="48"/>
      <c r="C102" s="53">
        <v>3</v>
      </c>
      <c r="D102" s="52" t="s">
        <v>71</v>
      </c>
      <c r="E102" s="52" t="s">
        <v>60</v>
      </c>
      <c r="F102" s="52" t="s">
        <v>54</v>
      </c>
      <c r="G102" s="2" t="e">
        <f t="shared" si="23"/>
        <v>#NUM!</v>
      </c>
      <c r="H102" s="2" t="e">
        <f t="shared" si="22"/>
        <v>#NUM!</v>
      </c>
      <c r="I102" s="2" t="e">
        <f t="shared" si="21"/>
        <v>#NUM!</v>
      </c>
      <c r="J102" s="2" t="e">
        <f t="shared" si="7"/>
        <v>#NUM!</v>
      </c>
      <c r="K102" s="2" t="e">
        <f t="shared" si="8"/>
        <v>#NUM!</v>
      </c>
      <c r="L102" s="54"/>
    </row>
    <row r="103" spans="1:12">
      <c r="A103" s="52" t="s">
        <v>89</v>
      </c>
      <c r="B103" s="48"/>
      <c r="C103" s="53">
        <v>4</v>
      </c>
      <c r="D103" s="52" t="s">
        <v>71</v>
      </c>
      <c r="E103" s="52" t="s">
        <v>60</v>
      </c>
      <c r="F103" s="52" t="s">
        <v>54</v>
      </c>
      <c r="G103" s="2" t="e">
        <f t="shared" si="23"/>
        <v>#NUM!</v>
      </c>
      <c r="H103" s="2" t="e">
        <f t="shared" si="22"/>
        <v>#NUM!</v>
      </c>
      <c r="I103" s="2" t="e">
        <f>MEDIAN(H40:J40)</f>
        <v>#NUM!</v>
      </c>
      <c r="J103" s="2" t="e">
        <f t="shared" si="7"/>
        <v>#NUM!</v>
      </c>
      <c r="K103" s="2" t="e">
        <f t="shared" si="8"/>
        <v>#NUM!</v>
      </c>
      <c r="L103" s="35"/>
    </row>
    <row r="104" spans="1:12">
      <c r="A104" s="52" t="s">
        <v>90</v>
      </c>
      <c r="B104" s="48"/>
      <c r="C104" s="53">
        <v>5</v>
      </c>
      <c r="D104" s="52" t="s">
        <v>71</v>
      </c>
      <c r="E104" s="52" t="s">
        <v>60</v>
      </c>
      <c r="F104" s="52" t="s">
        <v>54</v>
      </c>
      <c r="G104" s="2" t="e">
        <f t="shared" si="23"/>
        <v>#NUM!</v>
      </c>
      <c r="H104" s="2" t="e">
        <f>MEDIAN(L21:M21)-MEDIAN($B$21:$C$21)</f>
        <v>#NUM!</v>
      </c>
      <c r="I104" s="2" t="e">
        <f>MEDIAN(H41:J41)</f>
        <v>#NUM!</v>
      </c>
      <c r="J104" s="2" t="e">
        <f t="shared" si="7"/>
        <v>#NUM!</v>
      </c>
      <c r="K104" s="2" t="e">
        <f t="shared" si="8"/>
        <v>#NUM!</v>
      </c>
      <c r="L104" s="3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Anthony</cp:lastModifiedBy>
  <dcterms:created xsi:type="dcterms:W3CDTF">2010-06-12T02:00:31Z</dcterms:created>
  <dcterms:modified xsi:type="dcterms:W3CDTF">2010-06-25T19:11:22Z</dcterms:modified>
</cp:coreProperties>
</file>